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35" i="9"/>
  <c r="CO34" i="9"/>
  <c r="BW34" i="9"/>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<sst xmlns="http://schemas.openxmlformats.org/spreadsheetml/2006/main" count="962" uniqueCount="536">
  <si>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</si>
  <si>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</si>
  <si>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</si>
  <si>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</si>
  <si>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</si>
  <si>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</si>
  <si>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</si>
  <si>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</si>
  <si>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</si>
  <si>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</si>
  <si>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</si>
  <si>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</si>
  <si>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</si>
  <si>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</si>
  <si>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</si>
  <si>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</si>
  <si>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</si>
  <si>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</si>
  <si>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</si>
  <si>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</si>
  <si>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</si>
  <si>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</si>
  <si>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</si>
  <si>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</si>
  <si>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</si>
  <si>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</si>
  <si>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</si>
  <si>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</si>
  <si>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</si>
  <si>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</si>
  <si>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</si>
  <si>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</si>
  <si>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</si>
  <si>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</si>
  <si>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</si>
  <si>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</si>
  <si>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</si>
  <si>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</si>
  <si>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</si>
  <si>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</si>
  <si>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</si>
  <si>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</si>
  <si>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</si>
  <si>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</si>
  <si>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</si>
  <si>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</si>
  <si>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</si>
  <si>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</si>
  <si>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</si>
  <si>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</si>
  <si>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</si>
  <si>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</si>
  <si>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</si>
  <si>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</si>
  <si>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</si>
  <si>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</si>
  <si>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</si>
  <si>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</si>
  <si>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</si>
  <si>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</si>
  <si>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</si>
  <si>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</si>
  <si>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</si>
  <si>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</si>
  <si>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</si>
  <si>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</si>
  <si>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</si>
  <si>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</si>
  <si>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</si>
  <si>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</si>
  <si>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</si>
  <si>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</si>
  <si>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</si>
  <si>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</si>
  <si>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</si>
  <si>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</si>
  <si>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</si>
  <si>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</si>
  <si>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</si>
  <si>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</si>
  <si>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</si>
  <si>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</si>
  <si>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</si>
  <si>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</si>
  <si>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</si>
  <si>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</si>
  <si>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</si>
  <si>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</si>
  <si>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</si>
  <si>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</si>
  <si>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</si>
  <si>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</si>
  <si>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</si>
  <si>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</si>
  <si>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</si>
  <si>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</si>
  <si>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</si>
  <si>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</si>
  <si>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</si>
  <si>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</si>
  <si>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</si>
  <si>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</si>
  <si>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</si>
  <si>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</si>
  <si>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</si>
  <si>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</si>
  <si>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</si>
  <si>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</si>
  <si>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</si>
  <si>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</si>
  <si>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</si>
  <si>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</si>
  <si>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</si>
  <si>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</si>
  <si>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</si>
  <si>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</si>
  <si>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</si>
  <si>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</si>
  <si>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</si>
  <si>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</si>
  <si>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</si>
  <si>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</si>
  <si>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</si>
  <si>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</si>
  <si>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</si>
  <si>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</si>
  <si>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</si>
  <si>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</si>
  <si>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</si>
  <si>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</si>
  <si>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</si>
  <si>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</si>
  <si>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</si>
  <si>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</si>
  <si>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</si>
  <si>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</si>
  <si>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</si>
  <si>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</si>
  <si>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</si>
  <si>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</si>
  <si>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</si>
  <si>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</si>
  <si>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</si>
  <si>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</si>
  <si>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</si>
  <si>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</si>
  <si>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</si>
  <si>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</si>
  <si>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</si>
  <si>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</si>
  <si>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</si>
  <si>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</si>
  <si>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</si>
  <si>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</si>
  <si>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</si>
  <si>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</si>
  <si>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</si>
  <si>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</si>
  <si>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</si>
  <si>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</si>
  <si>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</si>
  <si>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</si>
  <si>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</si>
  <si>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</si>
  <si>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</si>
  <si>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</si>
  <si>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</si>
  <si>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</si>
  <si>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</si>
  <si>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</si>
  <si>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</si>
  <si>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</si>
  <si>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</si>
  <si>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</si>
  <si>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</si>
  <si>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</si>
  <si>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</si>
  <si>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</si>
  <si>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</si>
  <si>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</si>
  <si>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</si>
  <si>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</si>
  <si>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</si>
  <si>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</si>
  <si>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</si>
  <si>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</si>
  <si>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</si>
  <si>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</si>
  <si>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</si>
  <si>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</si>
  <si>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</si>
  <si>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</si>
  <si>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</si>
  <si>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</si>
  <si>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</si>
  <si>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宮崎県えびの市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</si>
  <si>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</si>
  <si>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</si>
  <si>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</si>
  <si>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</si>
  <si>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</si>
  <si>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</si>
  <si>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</si>
  <si>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</si>
  <si>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</si>
  <si>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</si>
  <si>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</si>
  <si>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</si>
  <si>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</si>
  <si>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</si>
  <si>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</si>
  <si>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</si>
  <si>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</si>
  <si>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</si>
  <si>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</si>
  <si>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</si>
  <si>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</si>
  <si>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</si>
  <si>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</si>
  <si>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</si>
  <si>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</si>
  <si>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</si>
  <si>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</si>
  <si>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</si>
  <si>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</si>
  <si>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</si>
  <si>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</si>
  <si>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</si>
  <si>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</si>
  <si>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</si>
  <si>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</si>
  <si>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</si>
  <si>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</si>
  <si>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</si>
  <si>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</si>
  <si>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</si>
  <si>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</si>
  <si>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</si>
  <si>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</si>
  <si>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</si>
  <si>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</si>
  <si>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</si>
  <si>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</si>
  <si>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</si>
  <si>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</si>
  <si>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</si>
  <si>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</si>
  <si>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</si>
  <si>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</si>
  <si>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</si>
  <si>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</si>
  <si>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</si>
  <si>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</si>
  <si>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</si>
  <si>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</si>
  <si>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</si>
  <si>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</si>
  <si>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</si>
  <si>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</si>
  <si>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</si>
  <si>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</si>
  <si>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</si>
  <si>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</si>
  <si>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</si>
  <si>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</si>
  <si>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</si>
  <si>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</si>
  <si>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</si>
  <si>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</si>
  <si>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</si>
  <si>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</si>
  <si>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</si>
  <si>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</si>
  <si>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</si>
  <si>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</si>
  <si>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</si>
  <si>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</si>
  <si>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</si>
  <si>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</si>
  <si>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</si>
  <si>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</si>
  <si>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</si>
  <si>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</si>
  <si>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</si>
  <si>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</si>
  <si>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</si>
  <si>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</si>
  <si>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</si>
  <si>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</si>
  <si>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</si>
  <si>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</si>
  <si>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</si>
  <si>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</si>
  <si>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</si>
  <si>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</si>
  <si>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</si>
  <si>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</si>
  <si>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</si>
  <si>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</si>
  <si>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</si>
  <si>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</si>
  <si>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</si>
  <si>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</si>
  <si>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</si>
  <si>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</si>
  <si>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</si>
  <si>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</si>
  <si>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</si>
  <si>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</si>
  <si>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</si>
  <si>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</si>
  <si>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</si>
  <si>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</si>
  <si>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</si>
  <si>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</si>
  <si>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</si>
  <si>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</si>
  <si>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</si>
  <si>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</si>
  <si>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</si>
  <si>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</si>
  <si>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</si>
  <si>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</si>
  <si>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</si>
  <si>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</si>
  <si>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</si>
  <si>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</si>
  <si>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</si>
  <si>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</si>
  <si>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</si>
  <si>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</si>
  <si>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</si>
  <si>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</si>
  <si>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</si>
  <si>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</si>
  <si>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</si>
  <si>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</si>
  <si>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</si>
  <si>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</si>
  <si>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</si>
  <si>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</si>
  <si>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</si>
  <si>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</si>
  <si>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</si>
  <si>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宮崎県えびの市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</si>
  <si>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</si>
  <si>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</si>
  <si>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</si>
  <si>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</si>
  <si>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</si>
  <si>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</si>
  <si>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</si>
  <si>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</si>
  <si>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</si>
  <si>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</si>
  <si>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</si>
  <si>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</si>
  <si>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</si>
  <si>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</si>
  <si>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</si>
  <si>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</si>
  <si>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</si>
  <si>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</si>
  <si>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</si>
  <si>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</si>
  <si>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</si>
  <si>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</si>
  <si>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</si>
  <si>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</si>
  <si>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</si>
  <si>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</si>
  <si>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</si>
  <si>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</si>
  <si>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</si>
  <si>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</si>
  <si>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</si>
  <si>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</si>
  <si>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</si>
  <si>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</si>
  <si>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</si>
  <si>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</si>
  <si>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</si>
  <si>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</si>
  <si>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</si>
  <si>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病院事業会計</t>
    <phoneticPr fontId="5"/>
  </si>
  <si>
    <t>観光特別会計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</si>
  <si>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</si>
  <si>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</si>
  <si>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</si>
  <si>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</si>
  <si>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</si>
  <si>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</si>
  <si>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</si>
  <si>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</si>
  <si>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</si>
  <si>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</si>
  <si>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</si>
  <si>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</si>
  <si>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</si>
  <si>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</si>
  <si>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</si>
  <si>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</si>
  <si>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</si>
  <si>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</si>
  <si>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</si>
  <si>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</si>
  <si>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</si>
  <si>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</si>
  <si>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</si>
  <si>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</si>
  <si>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</si>
  <si>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</si>
  <si>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</si>
  <si>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</si>
  <si>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</si>
  <si>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</si>
  <si>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</si>
  <si>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</si>
  <si>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</si>
  <si>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</si>
  <si>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</si>
  <si>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</si>
  <si>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</si>
  <si>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</si>
  <si>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</si>
  <si>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</si>
  <si>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</si>
  <si>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</si>
  <si>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</si>
  <si>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</si>
  <si>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</si>
  <si>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</si>
  <si>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</si>
  <si>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</si>
  <si>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</si>
  <si>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</si>
  <si>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</si>
  <si>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</si>
  <si>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</si>
  <si>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</si>
  <si>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</si>
  <si>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</si>
  <si>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</si>
  <si>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</si>
  <si>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</si>
  <si>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</si>
  <si>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</si>
  <si>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</si>
  <si>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</si>
  <si>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</si>
  <si>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</si>
  <si>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</si>
  <si>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</si>
  <si>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</si>
  <si>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</si>
  <si>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</si>
  <si>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</si>
  <si>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</si>
  <si>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</si>
  <si>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</si>
  <si>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</si>
  <si>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</si>
  <si>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</si>
  <si>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</si>
  <si>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</si>
  <si>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</si>
  <si>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</si>
  <si>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</si>
  <si>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</si>
  <si>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</si>
  <si>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</si>
  <si>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</si>
  <si>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</si>
  <si>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</si>
  <si>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</si>
  <si>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</si>
  <si>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</si>
  <si>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</si>
  <si>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</si>
  <si>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</si>
  <si>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</si>
  <si>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</si>
  <si>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</si>
  <si>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</si>
  <si>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</si>
  <si>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</si>
  <si>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</si>
  <si>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</si>
  <si>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</si>
  <si>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</si>
  <si>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</si>
  <si>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</si>
  <si>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</si>
  <si>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</si>
  <si>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</si>
  <si>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</si>
  <si>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</si>
  <si>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</si>
  <si>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</si>
  <si>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</si>
  <si>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</si>
  <si>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</si>
  <si>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</si>
  <si>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</si>
  <si>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</si>
  <si>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</si>
  <si>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</si>
  <si>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</si>
  <si>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</si>
  <si>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</si>
  <si>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</si>
  <si>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</si>
  <si>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</si>
  <si>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</si>
  <si>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</si>
  <si>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</si>
  <si>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</si>
  <si>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</si>
  <si>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</si>
  <si>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</si>
  <si>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0.30</t>
  </si>
  <si>
    <t>▲ 1.68</t>
  </si>
  <si>
    <t>▲ 0.39</t>
  </si>
  <si>
    <t>一般会計</t>
  </si>
  <si>
    <t>病院事業会計</t>
  </si>
  <si>
    <t>水道事業会計</t>
  </si>
  <si>
    <t>国民健康保険特別会計</t>
  </si>
  <si>
    <t>介護保険特別会計（保険事業勘定）</t>
  </si>
  <si>
    <t>後期高齢者医療特別会計</t>
  </si>
  <si>
    <t>介護保険特別会計（介護サービス事業勘定）</t>
  </si>
  <si>
    <t>観光特別会計</t>
  </si>
  <si>
    <t>その他会計（赤字）</t>
  </si>
  <si>
    <t>その他会計（黒字）</t>
  </si>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</sst>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63576</c:v>
                </c:pt>
                <c:pt idx="1">
                  <c:v>60881</c:v>
                </c:pt>
                <c:pt idx="2">
                  <c:v>57003</c:v>
                </c:pt>
                <c:pt idx="3">
                  <c:v>65402</c:v>
                </c:pt>
                <c:pt idx="4">
                  <c:v>39742</c:v>
                </c:pt>
              </c:numCache>
            </c:numRef>
          </c:val>
          <c:smooth val="0"/>
        </c:ser>
        <c:dLbls>
          <c:showLegendKey val="0"/>
          <c:showVal val="0"/>
          <c:showCatName val="0"/>
          <c:showSerName val="0"/>
          <c:showPercent val="0"/>
          <c:showBubbleSize val="0"/>
        </c:dLbls>
        <c:marker val="1"/>
        <c:smooth val="0"/>
        <c:axId val="157999104"/>
        <c:axId val="158001024"/>
      </c:lineChart>
      <c:catAx>
        <c:axId val="157999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001024"/>
        <c:crosses val="autoZero"/>
        <c:auto val="1"/>
        <c:lblAlgn val="ctr"/>
        <c:lblOffset val="100"/>
        <c:tickLblSkip val="1"/>
        <c:tickMarkSkip val="1"/>
        <c:noMultiLvlLbl val="0"/>
      </c:catAx>
      <c:valAx>
        <c:axId val="1580010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99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4.25</c:v>
                </c:pt>
                <c:pt idx="1">
                  <c:v>4.68</c:v>
                </c:pt>
                <c:pt idx="2">
                  <c:v>4.87</c:v>
                </c:pt>
                <c:pt idx="3">
                  <c:v>4.84</c:v>
                </c:pt>
                <c:pt idx="4">
                  <c:v>5.73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53.43</c:v>
                </c:pt>
                <c:pt idx="1">
                  <c:v>53.99</c:v>
                </c:pt>
                <c:pt idx="2">
                  <c:v>56.05</c:v>
                </c:pt>
                <c:pt idx="3">
                  <c:v>55.41</c:v>
                </c:pt>
                <c:pt idx="4">
                  <c:v>53.73</c:v>
                </c:pt>
              </c:numCache>
            </c:numRef>
          </c:val>
        </c:ser>
        <c:dLbls>
          <c:showLegendKey val="0"/>
          <c:showVal val="0"/>
          <c:showCatName val="0"/>
          <c:showSerName val="0"/>
          <c:showPercent val="0"/>
          <c:showBubbleSize val="0"/>
        </c:dLbls>
        <c:gapWidth val="250"/>
        <c:overlap val="100"/>
        <c:axId val="160842880"/>
        <c:axId val="16084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6.09</c:v>
                </c:pt>
                <c:pt idx="1">
                  <c:v>2.66</c:v>
                </c:pt>
                <c:pt idx="2">
                  <c:v>-0.3</c:v>
                </c:pt>
                <c:pt idx="3">
                  <c:v>-1.68</c:v>
                </c:pt>
                <c:pt idx="4">
                  <c:v>-0.39</c:v>
                </c:pt>
              </c:numCache>
            </c:numRef>
          </c:val>
          <c:smooth val="0"/>
        </c:ser>
        <c:dLbls>
          <c:showLegendKey val="0"/>
          <c:showVal val="0"/>
          <c:showCatName val="0"/>
          <c:showSerName val="0"/>
          <c:showPercent val="0"/>
          <c:showBubbleSize val="0"/>
        </c:dLbls>
        <c:marker val="1"/>
        <c:smooth val="0"/>
        <c:axId val="160842880"/>
        <c:axId val="160844800"/>
      </c:lineChart>
      <c:catAx>
        <c:axId val="16084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844800"/>
        <c:crosses val="autoZero"/>
        <c:auto val="1"/>
        <c:lblAlgn val="ctr"/>
        <c:lblOffset val="100"/>
        <c:tickLblSkip val="1"/>
        <c:tickMarkSkip val="1"/>
        <c:noMultiLvlLbl val="0"/>
      </c:catAx>
      <c:valAx>
        <c:axId val="16084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84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観光特別会計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c:v>
                </c:pt>
                <c:pt idx="4">
                  <c:v>#N/A</c:v>
                </c:pt>
                <c:pt idx="5">
                  <c:v>0.02</c:v>
                </c:pt>
                <c:pt idx="6">
                  <c:v>#N/A</c:v>
                </c:pt>
                <c:pt idx="7">
                  <c:v>0.01</c:v>
                </c:pt>
                <c:pt idx="8">
                  <c:v>#N/A</c:v>
                </c:pt>
                <c:pt idx="9">
                  <c:v>0.02</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1.33</c:v>
                </c:pt>
                <c:pt idx="2">
                  <c:v>#N/A</c:v>
                </c:pt>
                <c:pt idx="3">
                  <c:v>0.68</c:v>
                </c:pt>
                <c:pt idx="4">
                  <c:v>#N/A</c:v>
                </c:pt>
                <c:pt idx="5">
                  <c:v>0.02</c:v>
                </c:pt>
                <c:pt idx="6">
                  <c:v>#N/A</c:v>
                </c:pt>
                <c:pt idx="7">
                  <c:v>0.99</c:v>
                </c:pt>
                <c:pt idx="8">
                  <c:v>#N/A</c:v>
                </c:pt>
                <c:pt idx="9">
                  <c:v>7.0000000000000007E-2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3.68</c:v>
                </c:pt>
                <c:pt idx="2">
                  <c:v>#N/A</c:v>
                </c:pt>
                <c:pt idx="3">
                  <c:v>5.17</c:v>
                </c:pt>
                <c:pt idx="4">
                  <c:v>#N/A</c:v>
                </c:pt>
                <c:pt idx="5">
                  <c:v>4.01</c:v>
                </c:pt>
                <c:pt idx="6">
                  <c:v>#N/A</c:v>
                </c:pt>
                <c:pt idx="7">
                  <c:v>4.12</c:v>
                </c:pt>
                <c:pt idx="8">
                  <c:v>#N/A</c:v>
                </c:pt>
                <c:pt idx="9">
                  <c:v>3.89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3.88</c:v>
                </c:pt>
                <c:pt idx="2">
                  <c:v>#N/A</c:v>
                </c:pt>
                <c:pt idx="3">
                  <c:v>3.76</c:v>
                </c:pt>
                <c:pt idx="4">
                  <c:v>#N/A</c:v>
                </c:pt>
                <c:pt idx="5">
                  <c:v>5.03</c:v>
                </c:pt>
                <c:pt idx="6">
                  <c:v>#N/A</c:v>
                </c:pt>
                <c:pt idx="7">
                  <c:v>4.5199999999999996</c:v>
                </c:pt>
                <c:pt idx="8">
                  <c:v>#N/A</c:v>
                </c:pt>
                <c:pt idx="9">
                  <c:v>4.0199999999999996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5.18</c:v>
                </c:pt>
                <c:pt idx="2">
                  <c:v>#N/A</c:v>
                </c:pt>
                <c:pt idx="3">
                  <c:v>5.93</c:v>
                </c:pt>
                <c:pt idx="4">
                  <c:v>#N/A</c:v>
                </c:pt>
                <c:pt idx="5">
                  <c:v>5.7</c:v>
                </c:pt>
                <c:pt idx="6">
                  <c:v>#N/A</c:v>
                </c:pt>
                <c:pt idx="7">
                  <c:v>5.65</c:v>
                </c:pt>
                <c:pt idx="8">
                  <c:v>#N/A</c:v>
                </c:pt>
                <c:pt idx="9">
                  <c:v>4.2699999999999996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4.25</c:v>
                </c:pt>
                <c:pt idx="2">
                  <c:v>#N/A</c:v>
                </c:pt>
                <c:pt idx="3">
                  <c:v>4.68</c:v>
                </c:pt>
                <c:pt idx="4">
                  <c:v>#N/A</c:v>
                </c:pt>
                <c:pt idx="5">
                  <c:v>4.87</c:v>
                </c:pt>
                <c:pt idx="6">
                  <c:v>#N/A</c:v>
                </c:pt>
                <c:pt idx="7">
                  <c:v>4.84</c:v>
                </c:pt>
                <c:pt idx="8">
                  <c:v>#N/A</c:v>
                </c:pt>
                <c:pt idx="9">
                  <c:v>5.73</c:v>
                </c:pt>
              </c:numCache>
            </c:numRef>
          </c:val>
        </c:ser>
        <c:dLbls>
          <c:showLegendKey val="0"/>
          <c:showVal val="0"/>
          <c:showCatName val="0"/>
          <c:showSerName val="0"/>
          <c:showPercent val="0"/>
          <c:showBubbleSize val="0"/>
        </c:dLbls>
        <c:gapWidth val="150"/>
        <c:overlap val="100"/>
        <c:axId val="148683776"/>
        <c:axId val="160961280"/>
      </c:barChart>
      <c:catAx>
        <c:axId val="14868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961280"/>
        <c:crosses val="autoZero"/>
        <c:auto val="1"/>
        <c:lblAlgn val="ctr"/>
        <c:lblOffset val="100"/>
        <c:tickLblSkip val="1"/>
        <c:tickMarkSkip val="1"/>
        <c:noMultiLvlLbl val="0"/>
      </c:catAx>
      <c:valAx>
        <c:axId val="16096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8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802</c:v>
                </c:pt>
                <c:pt idx="5">
                  <c:v>768</c:v>
                </c:pt>
                <c:pt idx="8">
                  <c:v>695</c:v>
                </c:pt>
                <c:pt idx="11">
                  <c:v>652</c:v>
                </c:pt>
                <c:pt idx="14">
                  <c:v>638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17</c:v>
                </c:pt>
                <c:pt idx="3">
                  <c:v>16</c:v>
                </c:pt>
                <c:pt idx="6">
                  <c:v>16</c:v>
                </c:pt>
                <c:pt idx="9">
                  <c:v>13</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c:v>
                </c:pt>
                <c:pt idx="3">
                  <c:v>17</c:v>
                </c:pt>
                <c:pt idx="6">
                  <c:v>10</c:v>
                </c:pt>
                <c:pt idx="9">
                  <c:v>2</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c:v>
                </c:pt>
                <c:pt idx="3">
                  <c:v>7</c:v>
                </c:pt>
                <c:pt idx="6">
                  <c:v>5</c:v>
                </c:pt>
                <c:pt idx="9">
                  <c:v>4</c:v>
                </c:pt>
                <c:pt idx="12">
                  <c:v>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1283</c:v>
                </c:pt>
                <c:pt idx="3">
                  <c:v>1158</c:v>
                </c:pt>
                <c:pt idx="6">
                  <c:v>989</c:v>
                </c:pt>
                <c:pt idx="9">
                  <c:v>872</c:v>
                </c:pt>
                <c:pt idx="12">
                  <c:v>824</c:v>
                </c:pt>
              </c:numCache>
            </c:numRef>
          </c:val>
        </c:ser>
        <c:dLbls>
          <c:showLegendKey val="0"/>
          <c:showVal val="0"/>
          <c:showCatName val="0"/>
          <c:showSerName val="0"/>
          <c:showPercent val="0"/>
          <c:showBubbleSize val="0"/>
        </c:dLbls>
        <c:gapWidth val="100"/>
        <c:overlap val="100"/>
        <c:axId val="159725824"/>
        <c:axId val="15974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522</c:v>
                </c:pt>
                <c:pt idx="2">
                  <c:v>#N/A</c:v>
                </c:pt>
                <c:pt idx="3">
                  <c:v>#N/A</c:v>
                </c:pt>
                <c:pt idx="4">
                  <c:v>430</c:v>
                </c:pt>
                <c:pt idx="5">
                  <c:v>#N/A</c:v>
                </c:pt>
                <c:pt idx="6">
                  <c:v>#N/A</c:v>
                </c:pt>
                <c:pt idx="7">
                  <c:v>325</c:v>
                </c:pt>
                <c:pt idx="8">
                  <c:v>#N/A</c:v>
                </c:pt>
                <c:pt idx="9">
                  <c:v>#N/A</c:v>
                </c:pt>
                <c:pt idx="10">
                  <c:v>239</c:v>
                </c:pt>
                <c:pt idx="11">
                  <c:v>#N/A</c:v>
                </c:pt>
                <c:pt idx="12">
                  <c:v>#N/A</c:v>
                </c:pt>
                <c:pt idx="13">
                  <c:v>211</c:v>
                </c:pt>
                <c:pt idx="14">
                  <c:v>#N/A</c:v>
                </c:pt>
              </c:numCache>
            </c:numRef>
          </c:val>
          <c:smooth val="0"/>
        </c:ser>
        <c:dLbls>
          <c:showLegendKey val="0"/>
          <c:showVal val="0"/>
          <c:showCatName val="0"/>
          <c:showSerName val="0"/>
          <c:showPercent val="0"/>
          <c:showBubbleSize val="0"/>
        </c:dLbls>
        <c:marker val="1"/>
        <c:smooth val="0"/>
        <c:axId val="159725824"/>
        <c:axId val="159744384"/>
      </c:lineChart>
      <c:catAx>
        <c:axId val="1597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744384"/>
        <c:crosses val="autoZero"/>
        <c:auto val="1"/>
        <c:lblAlgn val="ctr"/>
        <c:lblOffset val="100"/>
        <c:tickLblSkip val="1"/>
        <c:tickMarkSkip val="1"/>
        <c:noMultiLvlLbl val="0"/>
      </c:catAx>
      <c:valAx>
        <c:axId val="15974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2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5827</c:v>
                </c:pt>
                <c:pt idx="5">
                  <c:v>5795</c:v>
                </c:pt>
                <c:pt idx="8">
                  <c:v>5768</c:v>
                </c:pt>
                <c:pt idx="11">
                  <c:v>5941</c:v>
                </c:pt>
                <c:pt idx="14">
                  <c:v>6117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60</c:v>
                </c:pt>
                <c:pt idx="5">
                  <c:v>60</c:v>
                </c:pt>
                <c:pt idx="8">
                  <c:v>70</c:v>
                </c:pt>
                <c:pt idx="11">
                  <c:v>69</c:v>
                </c:pt>
                <c:pt idx="14">
                  <c:v>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6052</c:v>
                </c:pt>
                <c:pt idx="5">
                  <c:v>6563</c:v>
                </c:pt>
                <c:pt idx="8">
                  <c:v>7300</c:v>
                </c:pt>
                <c:pt idx="11">
                  <c:v>7440</c:v>
                </c:pt>
                <c:pt idx="14">
                  <c:v>7501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2515</c:v>
                </c:pt>
                <c:pt idx="3">
                  <c:v>2438</c:v>
                </c:pt>
                <c:pt idx="6">
                  <c:v>2406</c:v>
                </c:pt>
                <c:pt idx="9">
                  <c:v>2562</c:v>
                </c:pt>
                <c:pt idx="12">
                  <c:v>2130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c:v>
                </c:pt>
                <c:pt idx="3">
                  <c:v>30</c:v>
                </c:pt>
                <c:pt idx="6">
                  <c:v>20</c:v>
                </c:pt>
                <c:pt idx="9">
                  <c:v>121</c:v>
                </c:pt>
                <c:pt idx="12">
                  <c:v>180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106</c:v>
                </c:pt>
                <c:pt idx="3">
                  <c:v>41</c:v>
                </c:pt>
                <c:pt idx="6">
                  <c:v>47</c:v>
                </c:pt>
                <c:pt idx="9">
                  <c:v>47</c:v>
                </c:pt>
                <c:pt idx="12">
                  <c:v>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67</c:v>
                </c:pt>
                <c:pt idx="3">
                  <c:v>53</c:v>
                </c:pt>
                <c:pt idx="6">
                  <c:v>40</c:v>
                </c:pt>
                <c:pt idx="9">
                  <c:v>29</c:v>
                </c:pt>
                <c:pt idx="12">
                  <c:v>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7764</c:v>
                </c:pt>
                <c:pt idx="3">
                  <c:v>7462</c:v>
                </c:pt>
                <c:pt idx="6">
                  <c:v>7317</c:v>
                </c:pt>
                <c:pt idx="9">
                  <c:v>7338</c:v>
                </c:pt>
                <c:pt idx="12">
                  <c:v>7270</c:v>
                </c:pt>
              </c:numCache>
            </c:numRef>
          </c:val>
        </c:ser>
        <c:dLbls>
          <c:showLegendKey val="0"/>
          <c:showVal val="0"/>
          <c:showCatName val="0"/>
          <c:showSerName val="0"/>
          <c:showPercent val="0"/>
          <c:showBubbleSize val="0"/>
        </c:dLbls>
        <c:gapWidth val="100"/>
        <c:overlap val="100"/>
        <c:axId val="159872896"/>
        <c:axId val="15987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9872896"/>
        <c:axId val="159875072"/>
      </c:lineChart>
      <c:catAx>
        <c:axId val="1598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875072"/>
        <c:crosses val="autoZero"/>
        <c:auto val="1"/>
        <c:lblAlgn val="ctr"/>
        <c:lblOffset val="100"/>
        <c:tickLblSkip val="1"/>
        <c:tickMarkSkip val="1"/>
        <c:noMultiLvlLbl val="0"/>
      </c:catAx>
      <c:valAx>
        <c:axId val="15987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21,387
21,207
283.00
11,288,298
10,894,359
364,922
6,374,083
7,269,529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財政力指数については、</a:t>
          </a:r>
          <a:r>
            <a:rPr kumimoji="1" lang="en-US" altLang="ja-JP" sz="1300">
              <a:latin typeface="ＭＳ Ｐゴシック"/>
            </a:rPr>
            <a:t>3</a:t>
          </a:r>
          <a:r>
            <a:rPr kumimoji="1" lang="ja-JP" altLang="en-US" sz="1300">
              <a:latin typeface="ＭＳ Ｐゴシック"/>
            </a:rPr>
            <a:t>年連続して</a:t>
          </a:r>
          <a:r>
            <a:rPr kumimoji="1" lang="en-US" altLang="ja-JP" sz="1300">
              <a:latin typeface="ＭＳ Ｐゴシック"/>
            </a:rPr>
            <a:t>0.32</a:t>
          </a:r>
          <a:r>
            <a:rPr kumimoji="1" lang="ja-JP" altLang="en-US" sz="1300">
              <a:latin typeface="ＭＳ Ｐゴシック"/>
            </a:rPr>
            <a:t>で推移しており、平成</a:t>
          </a:r>
          <a:r>
            <a:rPr kumimoji="1" lang="en-US" altLang="ja-JP" sz="1300">
              <a:latin typeface="ＭＳ Ｐゴシック"/>
            </a:rPr>
            <a:t>25</a:t>
          </a:r>
          <a:r>
            <a:rPr kumimoji="1" lang="ja-JP" altLang="en-US" sz="1300">
              <a:latin typeface="ＭＳ Ｐゴシック"/>
            </a:rPr>
            <a:t>年度決算では類似団体を</a:t>
          </a:r>
          <a:r>
            <a:rPr kumimoji="1" lang="en-US" altLang="ja-JP" sz="1300">
              <a:latin typeface="ＭＳ Ｐゴシック"/>
            </a:rPr>
            <a:t>0.13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年度に固定資産に係る全棟調査を実施していることから、今後は固定資産の適正課税に努め、また市民税や軽自動車税についても税収の自主的な確保を図っていく。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70" name="直線コネクタ 69"/>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3" name="直線コネクタ 72"/>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6" name="直線コネクタ 75"/>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9" name="円/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17434</xdr:rowOff>
    </xdr:from>
    <xdr:ext cx="762000" cy="259045"/>
    <xdr:sp macro="" textlink="">
      <xdr:nvSpPr>
        <xdr:cNvPr id="90" name="財政力該当値テキスト"/>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1" name="円/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3" name="円/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経常一般財源等が減少したことに加え、物件費及び扶助費の増加により、経常収支比率は</a:t>
          </a:r>
          <a:r>
            <a:rPr kumimoji="1" lang="en-US" altLang="ja-JP" sz="1300">
              <a:latin typeface="ＭＳ Ｐゴシック"/>
            </a:rPr>
            <a:t>92.5</a:t>
          </a:r>
          <a:r>
            <a:rPr kumimoji="1" lang="ja-JP" altLang="en-US" sz="1300">
              <a:latin typeface="ＭＳ Ｐゴシック"/>
            </a:rPr>
            <a:t>と類似団体平均を上回っている。</a:t>
          </a:r>
          <a:endParaRPr kumimoji="1" lang="en-US" altLang="ja-JP" sz="1300">
            <a:latin typeface="ＭＳ Ｐゴシック"/>
          </a:endParaRPr>
        </a:p>
        <a:p>
          <a:r>
            <a:rPr kumimoji="1" lang="ja-JP" altLang="en-US" sz="1300">
              <a:latin typeface="ＭＳ Ｐゴシック"/>
            </a:rPr>
            <a:t>経常経費については前年度以下とする（平成</a:t>
          </a:r>
          <a:r>
            <a:rPr kumimoji="1" lang="en-US" altLang="ja-JP" sz="1300">
              <a:latin typeface="ＭＳ Ｐゴシック"/>
            </a:rPr>
            <a:t>27</a:t>
          </a:r>
          <a:r>
            <a:rPr kumimoji="1" lang="ja-JP" altLang="en-US" sz="1300">
              <a:latin typeface="ＭＳ Ｐゴシック"/>
            </a:rPr>
            <a:t>年度当初予算）ことにより抑制を図っているが、あわせて物件費について委託業務の見直し等を進めていく。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94742</xdr:rowOff>
    </xdr:from>
    <xdr:to>
      <xdr:col>7</xdr:col>
      <xdr:colOff>152400</xdr:colOff>
      <xdr:row>65</xdr:row>
      <xdr:rowOff>133350</xdr:rowOff>
    </xdr:to>
    <xdr:cxnSp macro="">
      <xdr:nvCxnSpPr>
        <xdr:cNvPr id="131" name="直線コネクタ 130"/>
        <xdr:cNvCxnSpPr/>
      </xdr:nvCxnSpPr>
      <xdr:spPr>
        <a:xfrm>
          <a:off x="4114800" y="112389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65</xdr:row>
      <xdr:rowOff>94742</xdr:rowOff>
    </xdr:to>
    <xdr:cxnSp macro="">
      <xdr:nvCxnSpPr>
        <xdr:cNvPr id="134" name="直線コネクタ 133"/>
        <xdr:cNvCxnSpPr/>
      </xdr:nvCxnSpPr>
      <xdr:spPr>
        <a:xfrm>
          <a:off x="3225800" y="112293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27178</xdr:rowOff>
    </xdr:from>
    <xdr:to>
      <xdr:col>4</xdr:col>
      <xdr:colOff>482600</xdr:colOff>
      <xdr:row>65</xdr:row>
      <xdr:rowOff>85090</xdr:rowOff>
    </xdr:to>
    <xdr:cxnSp macro="">
      <xdr:nvCxnSpPr>
        <xdr:cNvPr id="137" name="直線コネクタ 136"/>
        <xdr:cNvCxnSpPr/>
      </xdr:nvCxnSpPr>
      <xdr:spPr>
        <a:xfrm>
          <a:off x="2336800" y="111714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27178</xdr:rowOff>
    </xdr:from>
    <xdr:to>
      <xdr:col>3</xdr:col>
      <xdr:colOff>279400</xdr:colOff>
      <xdr:row>67</xdr:row>
      <xdr:rowOff>22098</xdr:rowOff>
    </xdr:to>
    <xdr:cxnSp macro="">
      <xdr:nvCxnSpPr>
        <xdr:cNvPr id="140" name="直線コネクタ 139"/>
        <xdr:cNvCxnSpPr/>
      </xdr:nvCxnSpPr>
      <xdr:spPr>
        <a:xfrm flipV="1">
          <a:off x="1447800" y="11171428"/>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50" name="円/楕円 149"/>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51"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43942</xdr:rowOff>
    </xdr:from>
    <xdr:to>
      <xdr:col>6</xdr:col>
      <xdr:colOff>50800</xdr:colOff>
      <xdr:row>65</xdr:row>
      <xdr:rowOff>145542</xdr:rowOff>
    </xdr:to>
    <xdr:sp macro="" textlink="">
      <xdr:nvSpPr>
        <xdr:cNvPr id="152" name="円/楕円 151"/>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130319</xdr:rowOff>
    </xdr:from>
    <xdr:ext cx="736600" cy="259045"/>
    <xdr:sp macro="" textlink="">
      <xdr:nvSpPr>
        <xdr:cNvPr id="153" name="テキスト ボックス 152"/>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4" name="円/楕円 153"/>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5" name="テキスト ボックス 154"/>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147828</xdr:rowOff>
    </xdr:from>
    <xdr:to>
      <xdr:col>3</xdr:col>
      <xdr:colOff>330200</xdr:colOff>
      <xdr:row>65</xdr:row>
      <xdr:rowOff>77978</xdr:rowOff>
    </xdr:to>
    <xdr:sp macro="" textlink="">
      <xdr:nvSpPr>
        <xdr:cNvPr id="156" name="円/楕円 155"/>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62755</xdr:rowOff>
    </xdr:from>
    <xdr:ext cx="762000" cy="259045"/>
    <xdr:sp macro="" textlink="">
      <xdr:nvSpPr>
        <xdr:cNvPr id="157" name="テキスト ボックス 156"/>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142748</xdr:rowOff>
    </xdr:from>
    <xdr:to>
      <xdr:col>2</xdr:col>
      <xdr:colOff>127000</xdr:colOff>
      <xdr:row>67</xdr:row>
      <xdr:rowOff>72898</xdr:rowOff>
    </xdr:to>
    <xdr:sp macro="" textlink="">
      <xdr:nvSpPr>
        <xdr:cNvPr id="158" name="円/楕円 157"/>
        <xdr:cNvSpPr/>
      </xdr:nvSpPr>
      <xdr:spPr>
        <a:xfrm>
          <a:off x="1397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57675</xdr:rowOff>
    </xdr:from>
    <xdr:ext cx="762000" cy="259045"/>
    <xdr:sp macro="" textlink="">
      <xdr:nvSpPr>
        <xdr:cNvPr id="159" name="テキスト ボックス 158"/>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[164,182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行政委員報酬に係る決算額が伸びているが、これは区長報酬が行政委員報酬へ変わったことによるもの。物件費については、貸付家畜購入に係る決算額が伸びたことにより類似団体平均を上回っており、その他選挙（参議院議員選挙、市長選挙、市議会議員選挙）実施に係る経費及び委託料の増加により決算額が増加した。</a:t>
          </a:r>
          <a:endParaRPr kumimoji="1" lang="en-US" altLang="ja-JP" sz="1300">
            <a:latin typeface="ＭＳ Ｐゴシック"/>
          </a:endParaRPr>
        </a:p>
        <a:p>
          <a:r>
            <a:rPr kumimoji="1" lang="ja-JP" altLang="en-US" sz="1300">
              <a:latin typeface="ＭＳ Ｐゴシック"/>
            </a:rPr>
            <a:t>今後は施設の指定管理に係る委託料の増が見込まれるので、物件費全体を見直し、抑制を図っていく。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163292</xdr:rowOff>
    </xdr:from>
    <xdr:to>
      <xdr:col>7</xdr:col>
      <xdr:colOff>152400</xdr:colOff>
      <xdr:row>81</xdr:row>
      <xdr:rowOff>171335</xdr:rowOff>
    </xdr:to>
    <xdr:cxnSp macro="">
      <xdr:nvCxnSpPr>
        <xdr:cNvPr id="194" name="直線コネクタ 193"/>
        <xdr:cNvCxnSpPr/>
      </xdr:nvCxnSpPr>
      <xdr:spPr>
        <a:xfrm>
          <a:off x="4114800" y="1405074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155558</xdr:rowOff>
    </xdr:from>
    <xdr:to>
      <xdr:col>6</xdr:col>
      <xdr:colOff>0</xdr:colOff>
      <xdr:row>81</xdr:row>
      <xdr:rowOff>163292</xdr:rowOff>
    </xdr:to>
    <xdr:cxnSp macro="">
      <xdr:nvCxnSpPr>
        <xdr:cNvPr id="197" name="直線コネクタ 196"/>
        <xdr:cNvCxnSpPr/>
      </xdr:nvCxnSpPr>
      <xdr:spPr>
        <a:xfrm>
          <a:off x="3225800" y="14043008"/>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199" name="テキスト ボックス 198"/>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146478</xdr:rowOff>
    </xdr:from>
    <xdr:to>
      <xdr:col>4</xdr:col>
      <xdr:colOff>482600</xdr:colOff>
      <xdr:row>81</xdr:row>
      <xdr:rowOff>155558</xdr:rowOff>
    </xdr:to>
    <xdr:cxnSp macro="">
      <xdr:nvCxnSpPr>
        <xdr:cNvPr id="200" name="直線コネクタ 199"/>
        <xdr:cNvCxnSpPr/>
      </xdr:nvCxnSpPr>
      <xdr:spPr>
        <a:xfrm>
          <a:off x="2336800" y="14033928"/>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124600</xdr:rowOff>
    </xdr:from>
    <xdr:to>
      <xdr:col>3</xdr:col>
      <xdr:colOff>279400</xdr:colOff>
      <xdr:row>81</xdr:row>
      <xdr:rowOff>146478</xdr:rowOff>
    </xdr:to>
    <xdr:cxnSp macro="">
      <xdr:nvCxnSpPr>
        <xdr:cNvPr id="203" name="直線コネクタ 202"/>
        <xdr:cNvCxnSpPr/>
      </xdr:nvCxnSpPr>
      <xdr:spPr>
        <a:xfrm>
          <a:off x="1447800" y="14012050"/>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155216</xdr:rowOff>
    </xdr:from>
    <xdr:ext cx="762000" cy="259045"/>
    <xdr:sp macro="" textlink="">
      <xdr:nvSpPr>
        <xdr:cNvPr id="205" name="テキスト ボックス 204"/>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151381</xdr:rowOff>
    </xdr:from>
    <xdr:ext cx="762000" cy="259045"/>
    <xdr:sp macro="" textlink="">
      <xdr:nvSpPr>
        <xdr:cNvPr id="207" name="テキスト ボックス 206"/>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120535</xdr:rowOff>
    </xdr:from>
    <xdr:to>
      <xdr:col>7</xdr:col>
      <xdr:colOff>203200</xdr:colOff>
      <xdr:row>82</xdr:row>
      <xdr:rowOff>50685</xdr:rowOff>
    </xdr:to>
    <xdr:sp macro="" textlink="">
      <xdr:nvSpPr>
        <xdr:cNvPr id="213" name="円/楕円 212"/>
        <xdr:cNvSpPr/>
      </xdr:nvSpPr>
      <xdr:spPr>
        <a:xfrm>
          <a:off x="4902200" y="140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92612</xdr:rowOff>
    </xdr:from>
    <xdr:ext cx="762000" cy="259045"/>
    <xdr:sp macro="" textlink="">
      <xdr:nvSpPr>
        <xdr:cNvPr id="214" name="人件費・物件費等の状況該当値テキスト"/>
        <xdr:cNvSpPr txBox="1"/>
      </xdr:nvSpPr>
      <xdr:spPr>
        <a:xfrm>
          <a:off x="5041900" y="1398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164,182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112492</xdr:rowOff>
    </xdr:from>
    <xdr:to>
      <xdr:col>6</xdr:col>
      <xdr:colOff>50800</xdr:colOff>
      <xdr:row>82</xdr:row>
      <xdr:rowOff>42642</xdr:rowOff>
    </xdr:to>
    <xdr:sp macro="" textlink="">
      <xdr:nvSpPr>
        <xdr:cNvPr id="215" name="円/楕円 214"/>
        <xdr:cNvSpPr/>
      </xdr:nvSpPr>
      <xdr:spPr>
        <a:xfrm>
          <a:off x="4064000" y="139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27419</xdr:rowOff>
    </xdr:from>
    <xdr:ext cx="736600" cy="259045"/>
    <xdr:sp macro="" textlink="">
      <xdr:nvSpPr>
        <xdr:cNvPr id="216" name="テキスト ボックス 215"/>
        <xdr:cNvSpPr txBox="1"/>
      </xdr:nvSpPr>
      <xdr:spPr>
        <a:xfrm>
          <a:off x="3733800" y="1408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104758</xdr:rowOff>
    </xdr:from>
    <xdr:to>
      <xdr:col>4</xdr:col>
      <xdr:colOff>533400</xdr:colOff>
      <xdr:row>82</xdr:row>
      <xdr:rowOff>34908</xdr:rowOff>
    </xdr:to>
    <xdr:sp macro="" textlink="">
      <xdr:nvSpPr>
        <xdr:cNvPr id="217" name="円/楕円 216"/>
        <xdr:cNvSpPr/>
      </xdr:nvSpPr>
      <xdr:spPr>
        <a:xfrm>
          <a:off x="3175000" y="139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19685</xdr:rowOff>
    </xdr:from>
    <xdr:ext cx="762000" cy="259045"/>
    <xdr:sp macro="" textlink="">
      <xdr:nvSpPr>
        <xdr:cNvPr id="218" name="テキスト ボックス 217"/>
        <xdr:cNvSpPr txBox="1"/>
      </xdr:nvSpPr>
      <xdr:spPr>
        <a:xfrm>
          <a:off x="2844800" y="1407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95678</xdr:rowOff>
    </xdr:from>
    <xdr:to>
      <xdr:col>3</xdr:col>
      <xdr:colOff>330200</xdr:colOff>
      <xdr:row>82</xdr:row>
      <xdr:rowOff>25828</xdr:rowOff>
    </xdr:to>
    <xdr:sp macro="" textlink="">
      <xdr:nvSpPr>
        <xdr:cNvPr id="219" name="円/楕円 218"/>
        <xdr:cNvSpPr/>
      </xdr:nvSpPr>
      <xdr:spPr>
        <a:xfrm>
          <a:off x="2286000" y="139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10605</xdr:rowOff>
    </xdr:from>
    <xdr:ext cx="762000" cy="259045"/>
    <xdr:sp macro="" textlink="">
      <xdr:nvSpPr>
        <xdr:cNvPr id="220" name="テキスト ボックス 219"/>
        <xdr:cNvSpPr txBox="1"/>
      </xdr:nvSpPr>
      <xdr:spPr>
        <a:xfrm>
          <a:off x="1955800" y="1406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73800</xdr:rowOff>
    </xdr:from>
    <xdr:to>
      <xdr:col>2</xdr:col>
      <xdr:colOff>127000</xdr:colOff>
      <xdr:row>82</xdr:row>
      <xdr:rowOff>3950</xdr:rowOff>
    </xdr:to>
    <xdr:sp macro="" textlink="">
      <xdr:nvSpPr>
        <xdr:cNvPr id="221" name="円/楕円 220"/>
        <xdr:cNvSpPr/>
      </xdr:nvSpPr>
      <xdr:spPr>
        <a:xfrm>
          <a:off x="1397000" y="139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160177</xdr:rowOff>
    </xdr:from>
    <xdr:ext cx="762000" cy="259045"/>
    <xdr:sp macro="" textlink="">
      <xdr:nvSpPr>
        <xdr:cNvPr id="222" name="テキスト ボックス 221"/>
        <xdr:cNvSpPr txBox="1"/>
      </xdr:nvSpPr>
      <xdr:spPr>
        <a:xfrm>
          <a:off x="1066800" y="1404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0.6</a:t>
          </a:r>
          <a:r>
            <a:rPr kumimoji="1" lang="ja-JP" altLang="en-US" sz="1300">
              <a:latin typeface="ＭＳ Ｐゴシック"/>
            </a:rPr>
            <a:t>ポイント上回ったが、平成</a:t>
          </a:r>
          <a:r>
            <a:rPr kumimoji="1" lang="en-US" altLang="ja-JP" sz="1300">
              <a:latin typeface="ＭＳ Ｐゴシック"/>
            </a:rPr>
            <a:t>25</a:t>
          </a:r>
          <a:r>
            <a:rPr kumimoji="1" lang="ja-JP" altLang="en-US" sz="1300">
              <a:latin typeface="ＭＳ Ｐゴシック"/>
            </a:rPr>
            <a:t>年度においては給与削減等を行ったことも影響し、全国市平均で見ると</a:t>
          </a:r>
          <a:r>
            <a:rPr kumimoji="1" lang="en-US" altLang="ja-JP" sz="1300">
              <a:latin typeface="ＭＳ Ｐゴシック"/>
            </a:rPr>
            <a:t>1.1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今後も公務員制度の動向を見極めながら、給与水準の適正化に努めていく。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89</xdr:row>
      <xdr:rowOff>161773</xdr:rowOff>
    </xdr:to>
    <xdr:cxnSp macro="">
      <xdr:nvCxnSpPr>
        <xdr:cNvPr id="258" name="直線コネクタ 257"/>
        <xdr:cNvCxnSpPr/>
      </xdr:nvCxnSpPr>
      <xdr:spPr>
        <a:xfrm flipV="1">
          <a:off x="16179800" y="14605000"/>
          <a:ext cx="8382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9"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161773</xdr:rowOff>
    </xdr:from>
    <xdr:to>
      <xdr:col>23</xdr:col>
      <xdr:colOff>406400</xdr:colOff>
      <xdr:row>90</xdr:row>
      <xdr:rowOff>13305</xdr:rowOff>
    </xdr:to>
    <xdr:cxnSp macro="">
      <xdr:nvCxnSpPr>
        <xdr:cNvPr id="261" name="直線コネクタ 260"/>
        <xdr:cNvCxnSpPr/>
      </xdr:nvCxnSpPr>
      <xdr:spPr>
        <a:xfrm flipV="1">
          <a:off x="15290800" y="154208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90</xdr:row>
      <xdr:rowOff>13305</xdr:rowOff>
    </xdr:to>
    <xdr:cxnSp macro="">
      <xdr:nvCxnSpPr>
        <xdr:cNvPr id="264" name="直線コネクタ 263"/>
        <xdr:cNvCxnSpPr/>
      </xdr:nvCxnSpPr>
      <xdr:spPr>
        <a:xfrm>
          <a:off x="14401800" y="14524566"/>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6" name="テキスト ボックス 265"/>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84</xdr:row>
      <xdr:rowOff>122766</xdr:rowOff>
    </xdr:to>
    <xdr:cxnSp macro="">
      <xdr:nvCxnSpPr>
        <xdr:cNvPr id="267" name="直線コネクタ 266"/>
        <xdr:cNvCxnSpPr/>
      </xdr:nvCxnSpPr>
      <xdr:spPr>
        <a:xfrm>
          <a:off x="13512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69" name="テキスト ボックス 26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71" name="テキスト ボックス 270"/>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8"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110973</xdr:rowOff>
    </xdr:from>
    <xdr:to>
      <xdr:col>23</xdr:col>
      <xdr:colOff>457200</xdr:colOff>
      <xdr:row>90</xdr:row>
      <xdr:rowOff>41123</xdr:rowOff>
    </xdr:to>
    <xdr:sp macro="" textlink="">
      <xdr:nvSpPr>
        <xdr:cNvPr id="279" name="円/楕円 278"/>
        <xdr:cNvSpPr/>
      </xdr:nvSpPr>
      <xdr:spPr>
        <a:xfrm>
          <a:off x="16129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51300</xdr:rowOff>
    </xdr:from>
    <xdr:ext cx="736600" cy="259045"/>
    <xdr:sp macro="" textlink="">
      <xdr:nvSpPr>
        <xdr:cNvPr id="280" name="テキスト ボックス 279"/>
        <xdr:cNvSpPr txBox="1"/>
      </xdr:nvSpPr>
      <xdr:spPr>
        <a:xfrm>
          <a:off x="15798800" y="1513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133955</xdr:rowOff>
    </xdr:from>
    <xdr:to>
      <xdr:col>22</xdr:col>
      <xdr:colOff>254000</xdr:colOff>
      <xdr:row>90</xdr:row>
      <xdr:rowOff>64105</xdr:rowOff>
    </xdr:to>
    <xdr:sp macro="" textlink="">
      <xdr:nvSpPr>
        <xdr:cNvPr id="281" name="円/楕円 280"/>
        <xdr:cNvSpPr/>
      </xdr:nvSpPr>
      <xdr:spPr>
        <a:xfrm>
          <a:off x="15240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82" name="テキスト ボックス 281"/>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3" name="円/楕円 282"/>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4" name="テキスト ボックス 283"/>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5" name="円/楕円 284"/>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6" name="テキスト ボックス 28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職員数は前年度から横ばいだったものの、人口が前年より減少したため、なお類似団体と比較すると高い状況である。</a:t>
          </a:r>
          <a:endParaRPr kumimoji="1" lang="en-US" altLang="ja-JP" sz="1300">
            <a:latin typeface="ＭＳ Ｐゴシック"/>
          </a:endParaRPr>
        </a:p>
        <a:p>
          <a:r>
            <a:rPr kumimoji="1" lang="ja-JP" altLang="en-US" sz="1300">
              <a:latin typeface="ＭＳ Ｐゴシック"/>
            </a:rPr>
            <a:t>今後も庁内の機構改革や業務システムの活用などによる集中化を進め、適正な定数管理を図っていく。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58500</xdr:rowOff>
    </xdr:from>
    <xdr:to>
      <xdr:col>24</xdr:col>
      <xdr:colOff>558800</xdr:colOff>
      <xdr:row>63</xdr:row>
      <xdr:rowOff>85646</xdr:rowOff>
    </xdr:to>
    <xdr:cxnSp macro="">
      <xdr:nvCxnSpPr>
        <xdr:cNvPr id="325" name="直線コネクタ 324"/>
        <xdr:cNvCxnSpPr/>
      </xdr:nvCxnSpPr>
      <xdr:spPr>
        <a:xfrm>
          <a:off x="16179800" y="10859850"/>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6"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40402</xdr:rowOff>
    </xdr:from>
    <xdr:to>
      <xdr:col>23</xdr:col>
      <xdr:colOff>406400</xdr:colOff>
      <xdr:row>63</xdr:row>
      <xdr:rowOff>58500</xdr:rowOff>
    </xdr:to>
    <xdr:cxnSp macro="">
      <xdr:nvCxnSpPr>
        <xdr:cNvPr id="328" name="直線コネクタ 327"/>
        <xdr:cNvCxnSpPr/>
      </xdr:nvCxnSpPr>
      <xdr:spPr>
        <a:xfrm>
          <a:off x="15290800" y="1084175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30" name="テキスト ボックス 329"/>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11747</xdr:rowOff>
    </xdr:from>
    <xdr:to>
      <xdr:col>22</xdr:col>
      <xdr:colOff>203200</xdr:colOff>
      <xdr:row>63</xdr:row>
      <xdr:rowOff>40402</xdr:rowOff>
    </xdr:to>
    <xdr:cxnSp macro="">
      <xdr:nvCxnSpPr>
        <xdr:cNvPr id="331" name="直線コネクタ 330"/>
        <xdr:cNvCxnSpPr/>
      </xdr:nvCxnSpPr>
      <xdr:spPr>
        <a:xfrm>
          <a:off x="14401800" y="10813097"/>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3" name="テキスト ボックス 332"/>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11747</xdr:rowOff>
    </xdr:from>
    <xdr:to>
      <xdr:col>21</xdr:col>
      <xdr:colOff>0</xdr:colOff>
      <xdr:row>63</xdr:row>
      <xdr:rowOff>17780</xdr:rowOff>
    </xdr:to>
    <xdr:cxnSp macro="">
      <xdr:nvCxnSpPr>
        <xdr:cNvPr id="334" name="直線コネクタ 333"/>
        <xdr:cNvCxnSpPr/>
      </xdr:nvCxnSpPr>
      <xdr:spPr>
        <a:xfrm flipV="1">
          <a:off x="13512800" y="108130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16924</xdr:rowOff>
    </xdr:from>
    <xdr:ext cx="762000" cy="259045"/>
    <xdr:sp macro="" textlink="">
      <xdr:nvSpPr>
        <xdr:cNvPr id="336" name="テキスト ボックス 335"/>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8" name="テキスト ボックス 337"/>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34846</xdr:rowOff>
    </xdr:from>
    <xdr:to>
      <xdr:col>24</xdr:col>
      <xdr:colOff>609600</xdr:colOff>
      <xdr:row>63</xdr:row>
      <xdr:rowOff>136446</xdr:rowOff>
    </xdr:to>
    <xdr:sp macro="" textlink="">
      <xdr:nvSpPr>
        <xdr:cNvPr id="344" name="円/楕円 343"/>
        <xdr:cNvSpPr/>
      </xdr:nvSpPr>
      <xdr:spPr>
        <a:xfrm>
          <a:off x="16967200" y="108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6923</xdr:rowOff>
    </xdr:from>
    <xdr:ext cx="762000" cy="259045"/>
    <xdr:sp macro="" textlink="">
      <xdr:nvSpPr>
        <xdr:cNvPr id="345" name="定員管理の状況該当値テキスト"/>
        <xdr:cNvSpPr txBox="1"/>
      </xdr:nvSpPr>
      <xdr:spPr>
        <a:xfrm>
          <a:off x="17106900" y="1080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7700</xdr:rowOff>
    </xdr:from>
    <xdr:to>
      <xdr:col>23</xdr:col>
      <xdr:colOff>457200</xdr:colOff>
      <xdr:row>63</xdr:row>
      <xdr:rowOff>109300</xdr:rowOff>
    </xdr:to>
    <xdr:sp macro="" textlink="">
      <xdr:nvSpPr>
        <xdr:cNvPr id="346" name="円/楕円 345"/>
        <xdr:cNvSpPr/>
      </xdr:nvSpPr>
      <xdr:spPr>
        <a:xfrm>
          <a:off x="16129000" y="108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94077</xdr:rowOff>
    </xdr:from>
    <xdr:ext cx="736600" cy="259045"/>
    <xdr:sp macro="" textlink="">
      <xdr:nvSpPr>
        <xdr:cNvPr id="347" name="テキスト ボックス 346"/>
        <xdr:cNvSpPr txBox="1"/>
      </xdr:nvSpPr>
      <xdr:spPr>
        <a:xfrm>
          <a:off x="15798800" y="1089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161052</xdr:rowOff>
    </xdr:from>
    <xdr:to>
      <xdr:col>22</xdr:col>
      <xdr:colOff>254000</xdr:colOff>
      <xdr:row>63</xdr:row>
      <xdr:rowOff>91202</xdr:rowOff>
    </xdr:to>
    <xdr:sp macro="" textlink="">
      <xdr:nvSpPr>
        <xdr:cNvPr id="348" name="円/楕円 347"/>
        <xdr:cNvSpPr/>
      </xdr:nvSpPr>
      <xdr:spPr>
        <a:xfrm>
          <a:off x="15240000" y="107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75979</xdr:rowOff>
    </xdr:from>
    <xdr:ext cx="762000" cy="259045"/>
    <xdr:sp macro="" textlink="">
      <xdr:nvSpPr>
        <xdr:cNvPr id="349" name="テキスト ボックス 348"/>
        <xdr:cNvSpPr txBox="1"/>
      </xdr:nvSpPr>
      <xdr:spPr>
        <a:xfrm>
          <a:off x="14909800" y="1087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132397</xdr:rowOff>
    </xdr:from>
    <xdr:to>
      <xdr:col>21</xdr:col>
      <xdr:colOff>50800</xdr:colOff>
      <xdr:row>63</xdr:row>
      <xdr:rowOff>62547</xdr:rowOff>
    </xdr:to>
    <xdr:sp macro="" textlink="">
      <xdr:nvSpPr>
        <xdr:cNvPr id="350" name="円/楕円 349"/>
        <xdr:cNvSpPr/>
      </xdr:nvSpPr>
      <xdr:spPr>
        <a:xfrm>
          <a:off x="14351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47324</xdr:rowOff>
    </xdr:from>
    <xdr:ext cx="762000" cy="259045"/>
    <xdr:sp macro="" textlink="">
      <xdr:nvSpPr>
        <xdr:cNvPr id="351" name="テキスト ボックス 350"/>
        <xdr:cNvSpPr txBox="1"/>
      </xdr:nvSpPr>
      <xdr:spPr>
        <a:xfrm>
          <a:off x="14020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138430</xdr:rowOff>
    </xdr:from>
    <xdr:to>
      <xdr:col>19</xdr:col>
      <xdr:colOff>533400</xdr:colOff>
      <xdr:row>63</xdr:row>
      <xdr:rowOff>68580</xdr:rowOff>
    </xdr:to>
    <xdr:sp macro="" textlink="">
      <xdr:nvSpPr>
        <xdr:cNvPr id="352" name="円/楕円 351"/>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53357</xdr:rowOff>
    </xdr:from>
    <xdr:ext cx="762000" cy="259045"/>
    <xdr:sp macro="" textlink="">
      <xdr:nvSpPr>
        <xdr:cNvPr id="353" name="テキスト ボックス 352"/>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地方債の発行を年間８億円以内に抑制していることや、前年度に矢岳高原・老人ホーム整備等の大型事業に係る過疎対策事業債の償還が終了したため、類似団体平均を下回る数値を維持している。</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25</a:t>
          </a:r>
          <a:r>
            <a:rPr kumimoji="1" lang="ja-JP" altLang="en-US" sz="1300">
              <a:latin typeface="ＭＳ Ｐゴシック"/>
            </a:rPr>
            <a:t>年度中に高利率であった退職手当債の繰上償還を行うなどの高金利対策を行っており、今後も起債に大きく依存することのない財政運営に努める。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19473</xdr:rowOff>
    </xdr:from>
    <xdr:to>
      <xdr:col>24</xdr:col>
      <xdr:colOff>558800</xdr:colOff>
      <xdr:row>38</xdr:row>
      <xdr:rowOff>115994</xdr:rowOff>
    </xdr:to>
    <xdr:cxnSp macro="">
      <xdr:nvCxnSpPr>
        <xdr:cNvPr id="387" name="直線コネクタ 386"/>
        <xdr:cNvCxnSpPr/>
      </xdr:nvCxnSpPr>
      <xdr:spPr>
        <a:xfrm flipV="1">
          <a:off x="16179800" y="653457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115994</xdr:rowOff>
    </xdr:from>
    <xdr:to>
      <xdr:col>23</xdr:col>
      <xdr:colOff>406400</xdr:colOff>
      <xdr:row>39</xdr:row>
      <xdr:rowOff>73237</xdr:rowOff>
    </xdr:to>
    <xdr:cxnSp macro="">
      <xdr:nvCxnSpPr>
        <xdr:cNvPr id="390" name="直線コネクタ 389"/>
        <xdr:cNvCxnSpPr/>
      </xdr:nvCxnSpPr>
      <xdr:spPr>
        <a:xfrm flipV="1">
          <a:off x="15290800" y="66310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73237</xdr:rowOff>
    </xdr:from>
    <xdr:to>
      <xdr:col>22</xdr:col>
      <xdr:colOff>203200</xdr:colOff>
      <xdr:row>40</xdr:row>
      <xdr:rowOff>30480</xdr:rowOff>
    </xdr:to>
    <xdr:cxnSp macro="">
      <xdr:nvCxnSpPr>
        <xdr:cNvPr id="393" name="直線コネクタ 392"/>
        <xdr:cNvCxnSpPr/>
      </xdr:nvCxnSpPr>
      <xdr:spPr>
        <a:xfrm flipV="1">
          <a:off x="14401800" y="67597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41</xdr:row>
      <xdr:rowOff>3810</xdr:rowOff>
    </xdr:to>
    <xdr:cxnSp macro="">
      <xdr:nvCxnSpPr>
        <xdr:cNvPr id="396" name="直線コネクタ 395"/>
        <xdr:cNvCxnSpPr/>
      </xdr:nvCxnSpPr>
      <xdr:spPr>
        <a:xfrm flipV="1">
          <a:off x="13512800" y="6888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140123</xdr:rowOff>
    </xdr:from>
    <xdr:to>
      <xdr:col>24</xdr:col>
      <xdr:colOff>609600</xdr:colOff>
      <xdr:row>38</xdr:row>
      <xdr:rowOff>70273</xdr:rowOff>
    </xdr:to>
    <xdr:sp macro="" textlink="">
      <xdr:nvSpPr>
        <xdr:cNvPr id="406" name="円/楕円 405"/>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156650</xdr:rowOff>
    </xdr:from>
    <xdr:ext cx="762000" cy="259045"/>
    <xdr:sp macro="" textlink="">
      <xdr:nvSpPr>
        <xdr:cNvPr id="407" name="公債費負担の状況該当値テキスト"/>
        <xdr:cNvSpPr txBox="1"/>
      </xdr:nvSpPr>
      <xdr:spPr>
        <a:xfrm>
          <a:off x="17106900" y="63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65194</xdr:rowOff>
    </xdr:from>
    <xdr:to>
      <xdr:col>23</xdr:col>
      <xdr:colOff>457200</xdr:colOff>
      <xdr:row>38</xdr:row>
      <xdr:rowOff>166794</xdr:rowOff>
    </xdr:to>
    <xdr:sp macro="" textlink="">
      <xdr:nvSpPr>
        <xdr:cNvPr id="408" name="円/楕円 407"/>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5520</xdr:rowOff>
    </xdr:from>
    <xdr:ext cx="736600" cy="259045"/>
    <xdr:sp macro="" textlink="">
      <xdr:nvSpPr>
        <xdr:cNvPr id="409" name="テキスト ボックス 408"/>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22437</xdr:rowOff>
    </xdr:from>
    <xdr:to>
      <xdr:col>22</xdr:col>
      <xdr:colOff>254000</xdr:colOff>
      <xdr:row>39</xdr:row>
      <xdr:rowOff>124037</xdr:rowOff>
    </xdr:to>
    <xdr:sp macro="" textlink="">
      <xdr:nvSpPr>
        <xdr:cNvPr id="410" name="円/楕円 409"/>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134214</xdr:rowOff>
    </xdr:from>
    <xdr:ext cx="762000" cy="259045"/>
    <xdr:sp macro="" textlink="">
      <xdr:nvSpPr>
        <xdr:cNvPr id="411" name="テキスト ボックス 410"/>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12" name="円/楕円 411"/>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13" name="テキスト ボックス 412"/>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14" name="円/楕円 41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15" name="テキスト ボックス 41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昨年度に引き続き、地方債発行抑制及び基金を活用した計画的な財政運営に努めた結果、将来負担額は算出されなかった。</a:t>
          </a:r>
          <a:endParaRPr kumimoji="1" lang="en-US" altLang="ja-JP" sz="1300">
            <a:latin typeface="ＭＳ Ｐゴシック"/>
          </a:endParaRPr>
        </a:p>
        <a:p>
          <a:r>
            <a:rPr kumimoji="1" lang="ja-JP" altLang="en-US" sz="1300">
              <a:latin typeface="ＭＳ Ｐゴシック"/>
            </a:rPr>
            <a:t>しかし、平成</a:t>
          </a:r>
          <a:r>
            <a:rPr kumimoji="1" lang="en-US" altLang="ja-JP" sz="1300">
              <a:latin typeface="ＭＳ Ｐゴシック"/>
            </a:rPr>
            <a:t>27</a:t>
          </a:r>
          <a:r>
            <a:rPr kumimoji="1" lang="ja-JP" altLang="en-US" sz="1300">
              <a:latin typeface="ＭＳ Ｐゴシック"/>
            </a:rPr>
            <a:t>年度以降は大型事業の実施に伴う基金の取り崩しや地方債残高の増が見込まれているため、より一層将来負担のバランスを図った財政運営を進めていく必要がある。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49"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0" name="フローチャート : 判断 449"/>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1" name="フローチャート : 判断 450"/>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2" name="テキスト ボックス 451"/>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15706</xdr:rowOff>
    </xdr:from>
    <xdr:to>
      <xdr:col>22</xdr:col>
      <xdr:colOff>254000</xdr:colOff>
      <xdr:row>17</xdr:row>
      <xdr:rowOff>117306</xdr:rowOff>
    </xdr:to>
    <xdr:sp macro="" textlink="">
      <xdr:nvSpPr>
        <xdr:cNvPr id="453" name="フローチャート : 判断 452"/>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4" name="テキスト ボックス 453"/>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158877</xdr:rowOff>
    </xdr:from>
    <xdr:to>
      <xdr:col>21</xdr:col>
      <xdr:colOff>50800</xdr:colOff>
      <xdr:row>18</xdr:row>
      <xdr:rowOff>89027</xdr:rowOff>
    </xdr:to>
    <xdr:sp macro="" textlink="">
      <xdr:nvSpPr>
        <xdr:cNvPr id="455" name="フローチャート : 判断 454"/>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56" name="テキスト ボックス 455"/>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7" name="フローチャート : 判断 456"/>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58" name="テキスト ボックス 457"/>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21,387
21,207
283.00
11,288,298
10,894,359
364,922
6,374,083
7,269,529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職員数は増加していないものの、退職金を除いた決算額においては委員等報酬が類似団体を上回っている。</a:t>
          </a:r>
          <a:endParaRPr kumimoji="1" lang="en-US" altLang="ja-JP" sz="1300">
            <a:latin typeface="ＭＳ Ｐゴシック"/>
          </a:endParaRPr>
        </a:p>
        <a:p>
          <a:r>
            <a:rPr kumimoji="1" lang="ja-JP" altLang="en-US" sz="1300">
              <a:latin typeface="ＭＳ Ｐゴシック"/>
            </a:rPr>
            <a:t>また、実質的人件費ベースでは公営企業繰出金のうち人件費相当額が類似団体を上回っているが、公営企業繰出基準に基づく範囲内において繰出しを行っている状況である。</a:t>
          </a:r>
          <a:endParaRPr kumimoji="1" lang="en-US" altLang="ja-JP" sz="1300">
            <a:latin typeface="ＭＳ Ｐゴシック"/>
          </a:endParaRPr>
        </a:p>
        <a:p>
          <a:r>
            <a:rPr kumimoji="1" lang="ja-JP" altLang="en-US" sz="1300">
              <a:latin typeface="ＭＳ Ｐゴシック"/>
            </a:rPr>
            <a:t>今後も行政改革大綱に基づく事務事業の見直し及び職員の適正配置を引き続き行っていく。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151493</xdr:rowOff>
    </xdr:from>
    <xdr:to>
      <xdr:col>7</xdr:col>
      <xdr:colOff>15875</xdr:colOff>
      <xdr:row>40</xdr:row>
      <xdr:rowOff>45357</xdr:rowOff>
    </xdr:to>
    <xdr:cxnSp macro="">
      <xdr:nvCxnSpPr>
        <xdr:cNvPr id="67" name="直線コネクタ 66"/>
        <xdr:cNvCxnSpPr/>
      </xdr:nvCxnSpPr>
      <xdr:spPr>
        <a:xfrm flipV="1">
          <a:off x="3987800" y="6838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162378</xdr:rowOff>
    </xdr:from>
    <xdr:to>
      <xdr:col>5</xdr:col>
      <xdr:colOff>549275</xdr:colOff>
      <xdr:row>40</xdr:row>
      <xdr:rowOff>45357</xdr:rowOff>
    </xdr:to>
    <xdr:cxnSp macro="">
      <xdr:nvCxnSpPr>
        <xdr:cNvPr id="70" name="直線コネクタ 69"/>
        <xdr:cNvCxnSpPr/>
      </xdr:nvCxnSpPr>
      <xdr:spPr>
        <a:xfrm>
          <a:off x="3098800" y="6848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162378</xdr:rowOff>
    </xdr:from>
    <xdr:to>
      <xdr:col>4</xdr:col>
      <xdr:colOff>346075</xdr:colOff>
      <xdr:row>40</xdr:row>
      <xdr:rowOff>56243</xdr:rowOff>
    </xdr:to>
    <xdr:cxnSp macro="">
      <xdr:nvCxnSpPr>
        <xdr:cNvPr id="73" name="直線コネクタ 72"/>
        <xdr:cNvCxnSpPr/>
      </xdr:nvCxnSpPr>
      <xdr:spPr>
        <a:xfrm flipV="1">
          <a:off x="2209800" y="6848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56243</xdr:rowOff>
    </xdr:from>
    <xdr:to>
      <xdr:col>3</xdr:col>
      <xdr:colOff>142875</xdr:colOff>
      <xdr:row>40</xdr:row>
      <xdr:rowOff>143328</xdr:rowOff>
    </xdr:to>
    <xdr:cxnSp macro="">
      <xdr:nvCxnSpPr>
        <xdr:cNvPr id="76" name="直線コネクタ 75"/>
        <xdr:cNvCxnSpPr/>
      </xdr:nvCxnSpPr>
      <xdr:spPr>
        <a:xfrm flipV="1">
          <a:off x="1320800" y="6914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100693</xdr:rowOff>
    </xdr:from>
    <xdr:to>
      <xdr:col>7</xdr:col>
      <xdr:colOff>66675</xdr:colOff>
      <xdr:row>40</xdr:row>
      <xdr:rowOff>30843</xdr:rowOff>
    </xdr:to>
    <xdr:sp macro="" textlink="">
      <xdr:nvSpPr>
        <xdr:cNvPr id="86" name="円/楕円 85"/>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72770</xdr:rowOff>
    </xdr:from>
    <xdr:ext cx="762000" cy="259045"/>
    <xdr:sp macro="" textlink="">
      <xdr:nvSpPr>
        <xdr:cNvPr id="87"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166007</xdr:rowOff>
    </xdr:from>
    <xdr:to>
      <xdr:col>5</xdr:col>
      <xdr:colOff>600075</xdr:colOff>
      <xdr:row>40</xdr:row>
      <xdr:rowOff>96157</xdr:rowOff>
    </xdr:to>
    <xdr:sp macro="" textlink="">
      <xdr:nvSpPr>
        <xdr:cNvPr id="88" name="円/楕円 87"/>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80934</xdr:rowOff>
    </xdr:from>
    <xdr:ext cx="736600" cy="259045"/>
    <xdr:sp macro="" textlink="">
      <xdr:nvSpPr>
        <xdr:cNvPr id="89" name="テキスト ボックス 88"/>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111578</xdr:rowOff>
    </xdr:from>
    <xdr:to>
      <xdr:col>4</xdr:col>
      <xdr:colOff>396875</xdr:colOff>
      <xdr:row>40</xdr:row>
      <xdr:rowOff>41728</xdr:rowOff>
    </xdr:to>
    <xdr:sp macro="" textlink="">
      <xdr:nvSpPr>
        <xdr:cNvPr id="90" name="円/楕円 89"/>
        <xdr:cNvSpPr/>
      </xdr:nvSpPr>
      <xdr:spPr>
        <a:xfrm>
          <a:off x="3048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26505</xdr:rowOff>
    </xdr:from>
    <xdr:ext cx="762000" cy="259045"/>
    <xdr:sp macro="" textlink="">
      <xdr:nvSpPr>
        <xdr:cNvPr id="91" name="テキスト ボックス 90"/>
        <xdr:cNvSpPr txBox="1"/>
      </xdr:nvSpPr>
      <xdr:spPr>
        <a:xfrm>
          <a:off x="2717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5443</xdr:rowOff>
    </xdr:from>
    <xdr:to>
      <xdr:col>3</xdr:col>
      <xdr:colOff>193675</xdr:colOff>
      <xdr:row>40</xdr:row>
      <xdr:rowOff>107043</xdr:rowOff>
    </xdr:to>
    <xdr:sp macro="" textlink="">
      <xdr:nvSpPr>
        <xdr:cNvPr id="92" name="円/楕円 91"/>
        <xdr:cNvSpPr/>
      </xdr:nvSpPr>
      <xdr:spPr>
        <a:xfrm>
          <a:off x="2159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91820</xdr:rowOff>
    </xdr:from>
    <xdr:ext cx="762000" cy="259045"/>
    <xdr:sp macro="" textlink="">
      <xdr:nvSpPr>
        <xdr:cNvPr id="93" name="テキスト ボックス 92"/>
        <xdr:cNvSpPr txBox="1"/>
      </xdr:nvSpPr>
      <xdr:spPr>
        <a:xfrm>
          <a:off x="1828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4" name="円/楕円 93"/>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5" name="テキスト ボックス 94"/>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料及び備品購入費が増加したことに伴い、経常比率が増となった。特に備品購入費については、類似団体における人口１人当たり決算額を大きく上回っているが、これは貸付家畜購入事業の拡充に伴うものである。</a:t>
          </a:r>
          <a:endParaRPr kumimoji="1" lang="en-US" altLang="ja-JP" sz="1300">
            <a:latin typeface="ＭＳ Ｐゴシック"/>
          </a:endParaRPr>
        </a:p>
        <a:p>
          <a:r>
            <a:rPr kumimoji="1" lang="ja-JP" altLang="en-US" sz="1300">
              <a:latin typeface="ＭＳ Ｐゴシック"/>
            </a:rPr>
            <a:t>物件費全体の人口１人当たり決算額は類似団体を下回っているものの、経常的な物件費の見直しに努めていく必要がある。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167821</xdr:rowOff>
    </xdr:to>
    <xdr:cxnSp macro="">
      <xdr:nvCxnSpPr>
        <xdr:cNvPr id="130" name="直線コネクタ 129"/>
        <xdr:cNvCxnSpPr/>
      </xdr:nvCxnSpPr>
      <xdr:spPr>
        <a:xfrm>
          <a:off x="15671800" y="29736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58964</xdr:rowOff>
    </xdr:to>
    <xdr:cxnSp macro="">
      <xdr:nvCxnSpPr>
        <xdr:cNvPr id="133" name="直線コネクタ 132"/>
        <xdr:cNvCxnSpPr/>
      </xdr:nvCxnSpPr>
      <xdr:spPr>
        <a:xfrm>
          <a:off x="14782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15421</xdr:rowOff>
    </xdr:to>
    <xdr:cxnSp macro="">
      <xdr:nvCxnSpPr>
        <xdr:cNvPr id="136" name="直線コネクタ 135"/>
        <xdr:cNvCxnSpPr/>
      </xdr:nvCxnSpPr>
      <xdr:spPr>
        <a:xfrm>
          <a:off x="13893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17</xdr:row>
      <xdr:rowOff>37193</xdr:rowOff>
    </xdr:to>
    <xdr:cxnSp macro="">
      <xdr:nvCxnSpPr>
        <xdr:cNvPr id="139" name="直線コネクタ 138"/>
        <xdr:cNvCxnSpPr/>
      </xdr:nvCxnSpPr>
      <xdr:spPr>
        <a:xfrm flipV="1">
          <a:off x="13004800" y="2821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1" name="テキスト ボックス 140"/>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3" name="テキスト ボックス 142"/>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9" name="円/楕円 148"/>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50"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1" name="円/楕円 150"/>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52" name="テキスト ボックス 15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3" name="円/楕円 152"/>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4" name="テキスト ボックス 153"/>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5" name="円/楕円 154"/>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6" name="テキスト ボックス 155"/>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7" name="円/楕円 156"/>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8" name="テキスト ボックス 157"/>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生活保護費の決算額が類似団体を大きく上回っている状況であり、前年度比で見ると、生活扶助費と住宅扶助費が伸びている。</a:t>
          </a:r>
          <a:endParaRPr kumimoji="1" lang="en-US" altLang="ja-JP" sz="1300">
            <a:latin typeface="ＭＳ Ｐゴシック"/>
          </a:endParaRPr>
        </a:p>
        <a:p>
          <a:r>
            <a:rPr kumimoji="1" lang="ja-JP" altLang="en-US" sz="1300">
              <a:latin typeface="ＭＳ Ｐゴシック"/>
            </a:rPr>
            <a:t>生活保護費は義務的経費であるため削減が難しい経費であるが、扶助費全体が上昇傾向にあるため、適正な運営を図っていく必要がある。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69850</xdr:rowOff>
    </xdr:to>
    <xdr:cxnSp macro="">
      <xdr:nvCxnSpPr>
        <xdr:cNvPr id="193" name="直線コネクタ 192"/>
        <xdr:cNvCxnSpPr/>
      </xdr:nvCxnSpPr>
      <xdr:spPr>
        <a:xfrm>
          <a:off x="3987800" y="96792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127000</xdr:rowOff>
    </xdr:to>
    <xdr:cxnSp macro="">
      <xdr:nvCxnSpPr>
        <xdr:cNvPr id="196" name="直線コネクタ 195"/>
        <xdr:cNvCxnSpPr/>
      </xdr:nvCxnSpPr>
      <xdr:spPr>
        <a:xfrm flipV="1">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127000</xdr:rowOff>
    </xdr:to>
    <xdr:cxnSp macro="">
      <xdr:nvCxnSpPr>
        <xdr:cNvPr id="199" name="直線コネクタ 198"/>
        <xdr:cNvCxnSpPr/>
      </xdr:nvCxnSpPr>
      <xdr:spPr>
        <a:xfrm>
          <a:off x="2209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61685</xdr:rowOff>
    </xdr:to>
    <xdr:cxnSp macro="">
      <xdr:nvCxnSpPr>
        <xdr:cNvPr id="202" name="直線コネクタ 201"/>
        <xdr:cNvCxnSpPr/>
      </xdr:nvCxnSpPr>
      <xdr:spPr>
        <a:xfrm>
          <a:off x="1320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2" name="円/楕円 211"/>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3"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4" name="円/楕円 213"/>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5" name="テキスト ボックス 21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6" name="円/楕円 215"/>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7" name="テキスト ボックス 216"/>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8" name="円/楕円 217"/>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9" name="テキスト ボックス 218"/>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20" name="円/楕円 219"/>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21" name="テキスト ボックス 220"/>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その他に係る経常収支比率が類似団体平均を上回っている主な要因は、繰出金となっている。経常比率は前年度から</a:t>
          </a:r>
          <a:r>
            <a:rPr kumimoji="1" lang="en-US" altLang="ja-JP" sz="1300">
              <a:latin typeface="ＭＳ Ｐゴシック"/>
            </a:rPr>
            <a:t>0.3</a:t>
          </a:r>
          <a:r>
            <a:rPr kumimoji="1" lang="ja-JP" altLang="en-US" sz="1300">
              <a:latin typeface="ＭＳ Ｐゴシック"/>
            </a:rPr>
            <a:t>ポイント減少しているが、介護給付費繰出金が対前年度比で増となったため、結果的に類似団体を上回ったものである。</a:t>
          </a:r>
          <a:endParaRPr kumimoji="1" lang="en-US" altLang="ja-JP" sz="1300">
            <a:latin typeface="ＭＳ Ｐゴシック"/>
          </a:endParaRPr>
        </a:p>
        <a:p>
          <a:r>
            <a:rPr kumimoji="1" lang="ja-JP" altLang="en-US" sz="1300">
              <a:latin typeface="ＭＳ Ｐゴシック"/>
            </a:rPr>
            <a:t>今後、介護保険特別会計における介護保険料の適正化を図るなどにより、税収を財源とする普通会計の負担額を減らしていくよう努める。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149860</xdr:rowOff>
    </xdr:to>
    <xdr:cxnSp macro="">
      <xdr:nvCxnSpPr>
        <xdr:cNvPr id="254" name="直線コネクタ 253"/>
        <xdr:cNvCxnSpPr/>
      </xdr:nvCxnSpPr>
      <xdr:spPr>
        <a:xfrm flipV="1">
          <a:off x="15671800" y="1007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149860</xdr:rowOff>
    </xdr:to>
    <xdr:cxnSp macro="">
      <xdr:nvCxnSpPr>
        <xdr:cNvPr id="257" name="直線コネクタ 256"/>
        <xdr:cNvCxnSpPr/>
      </xdr:nvCxnSpPr>
      <xdr:spPr>
        <a:xfrm>
          <a:off x="14782800" y="10017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73660</xdr:rowOff>
    </xdr:to>
    <xdr:cxnSp macro="">
      <xdr:nvCxnSpPr>
        <xdr:cNvPr id="260" name="直線コネクタ 259"/>
        <xdr:cNvCxnSpPr/>
      </xdr:nvCxnSpPr>
      <xdr:spPr>
        <a:xfrm>
          <a:off x="13893800" y="991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146050</xdr:rowOff>
    </xdr:to>
    <xdr:cxnSp macro="">
      <xdr:nvCxnSpPr>
        <xdr:cNvPr id="263" name="直線コネクタ 262"/>
        <xdr:cNvCxnSpPr/>
      </xdr:nvCxnSpPr>
      <xdr:spPr>
        <a:xfrm>
          <a:off x="13004800" y="9812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3" name="円/楕円 272"/>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4"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5" name="円/楕円 274"/>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6" name="テキスト ボックス 275"/>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7" name="円/楕円 276"/>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8" name="テキスト ボックス 277"/>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9" name="円/楕円 278"/>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80" name="テキスト ボックス 279"/>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81" name="円/楕円 280"/>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82" name="テキスト ボックス 281"/>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a:t>
          </a:r>
          <a:r>
            <a:rPr kumimoji="1" lang="en-US" altLang="ja-JP" sz="1300">
              <a:latin typeface="ＭＳ Ｐゴシック"/>
            </a:rPr>
            <a:t>2.5</a:t>
          </a:r>
          <a:r>
            <a:rPr kumimoji="1" lang="ja-JP" altLang="en-US" sz="1300">
              <a:latin typeface="ＭＳ Ｐゴシック"/>
            </a:rPr>
            <a:t>ポイント下回っているが、農林水産業費における単独補助事業について、類似団体の人口１人当たり決算額を大きく上回っている状況である。</a:t>
          </a:r>
          <a:endParaRPr kumimoji="1" lang="en-US" altLang="ja-JP" sz="1300">
            <a:latin typeface="ＭＳ Ｐゴシック"/>
          </a:endParaRPr>
        </a:p>
        <a:p>
          <a:r>
            <a:rPr kumimoji="1" lang="ja-JP" altLang="en-US" sz="1300">
              <a:latin typeface="ＭＳ Ｐゴシック"/>
            </a:rPr>
            <a:t>今後は、補助金適正化に関する指針に基づく市の補助事業評価を実施することにより、補助費等の適正化を進めていく。</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134620</xdr:rowOff>
    </xdr:to>
    <xdr:cxnSp macro="">
      <xdr:nvCxnSpPr>
        <xdr:cNvPr id="315" name="直線コネクタ 314"/>
        <xdr:cNvCxnSpPr/>
      </xdr:nvCxnSpPr>
      <xdr:spPr>
        <a:xfrm flipV="1">
          <a:off x="15671800" y="595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134620</xdr:rowOff>
    </xdr:from>
    <xdr:to>
      <xdr:col>22</xdr:col>
      <xdr:colOff>565150</xdr:colOff>
      <xdr:row>34</xdr:row>
      <xdr:rowOff>134620</xdr:rowOff>
    </xdr:to>
    <xdr:cxnSp macro="">
      <xdr:nvCxnSpPr>
        <xdr:cNvPr id="318" name="直線コネクタ 317"/>
        <xdr:cNvCxnSpPr/>
      </xdr:nvCxnSpPr>
      <xdr:spPr>
        <a:xfrm>
          <a:off x="14782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134620</xdr:rowOff>
    </xdr:to>
    <xdr:cxnSp macro="">
      <xdr:nvCxnSpPr>
        <xdr:cNvPr id="321" name="直線コネクタ 320"/>
        <xdr:cNvCxnSpPr/>
      </xdr:nvCxnSpPr>
      <xdr:spPr>
        <a:xfrm>
          <a:off x="13893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134620</xdr:rowOff>
    </xdr:to>
    <xdr:cxnSp macro="">
      <xdr:nvCxnSpPr>
        <xdr:cNvPr id="324" name="直線コネクタ 323"/>
        <xdr:cNvCxnSpPr/>
      </xdr:nvCxnSpPr>
      <xdr:spPr>
        <a:xfrm flipV="1">
          <a:off x="13004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6" name="テキスト ボックス 325"/>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8" name="テキスト ボックス 327"/>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34" name="円/楕円 333"/>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35"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83820</xdr:rowOff>
    </xdr:from>
    <xdr:to>
      <xdr:col>22</xdr:col>
      <xdr:colOff>615950</xdr:colOff>
      <xdr:row>35</xdr:row>
      <xdr:rowOff>13970</xdr:rowOff>
    </xdr:to>
    <xdr:sp macro="" textlink="">
      <xdr:nvSpPr>
        <xdr:cNvPr id="336" name="円/楕円 335"/>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24147</xdr:rowOff>
    </xdr:from>
    <xdr:ext cx="736600" cy="259045"/>
    <xdr:sp macro="" textlink="">
      <xdr:nvSpPr>
        <xdr:cNvPr id="337" name="テキスト ボックス 336"/>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83820</xdr:rowOff>
    </xdr:from>
    <xdr:to>
      <xdr:col>21</xdr:col>
      <xdr:colOff>412750</xdr:colOff>
      <xdr:row>35</xdr:row>
      <xdr:rowOff>13970</xdr:rowOff>
    </xdr:to>
    <xdr:sp macro="" textlink="">
      <xdr:nvSpPr>
        <xdr:cNvPr id="338" name="円/楕円 337"/>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24147</xdr:rowOff>
    </xdr:from>
    <xdr:ext cx="762000" cy="259045"/>
    <xdr:sp macro="" textlink="">
      <xdr:nvSpPr>
        <xdr:cNvPr id="339" name="テキスト ボックス 338"/>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40" name="円/楕円 339"/>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41" name="テキスト ボックス 340"/>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83820</xdr:rowOff>
    </xdr:from>
    <xdr:to>
      <xdr:col>19</xdr:col>
      <xdr:colOff>6350</xdr:colOff>
      <xdr:row>35</xdr:row>
      <xdr:rowOff>13970</xdr:rowOff>
    </xdr:to>
    <xdr:sp macro="" textlink="">
      <xdr:nvSpPr>
        <xdr:cNvPr id="342" name="円/楕円 341"/>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24147</xdr:rowOff>
    </xdr:from>
    <xdr:ext cx="762000" cy="259045"/>
    <xdr:sp macro="" textlink="">
      <xdr:nvSpPr>
        <xdr:cNvPr id="343" name="テキスト ボックス 342"/>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起債発行を年間８億円以内に抑制を続けていることや、前年度までに矢岳高原や老人ホーム建設事業等の大型事業に係る償還終了により、類似団体平均を</a:t>
          </a:r>
          <a:r>
            <a:rPr kumimoji="1" lang="en-US" altLang="ja-JP" sz="1300">
              <a:latin typeface="ＭＳ Ｐゴシック"/>
            </a:rPr>
            <a:t>6.1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年度以降、街路事業や防災食育センター建設等の地方債を伴う大型事業が見込まれており、これに伴う元利償還が平成</a:t>
          </a:r>
          <a:r>
            <a:rPr kumimoji="1" lang="en-US" altLang="ja-JP" sz="1300">
              <a:latin typeface="ＭＳ Ｐゴシック"/>
            </a:rPr>
            <a:t>30</a:t>
          </a:r>
          <a:r>
            <a:rPr kumimoji="1" lang="ja-JP" altLang="en-US" sz="1300">
              <a:latin typeface="ＭＳ Ｐゴシック"/>
            </a:rPr>
            <a:t>年度以降増加することが予想されるので、将来負担を見据え、事業の精査を行う必要がある。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76</xdr:row>
      <xdr:rowOff>163576</xdr:rowOff>
    </xdr:to>
    <xdr:cxnSp macro="">
      <xdr:nvCxnSpPr>
        <xdr:cNvPr id="373" name="直線コネクタ 372"/>
        <xdr:cNvCxnSpPr/>
      </xdr:nvCxnSpPr>
      <xdr:spPr>
        <a:xfrm flipV="1">
          <a:off x="3987800" y="13166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60706</xdr:rowOff>
    </xdr:to>
    <xdr:cxnSp macro="">
      <xdr:nvCxnSpPr>
        <xdr:cNvPr id="376" name="直線コネクタ 375"/>
        <xdr:cNvCxnSpPr/>
      </xdr:nvCxnSpPr>
      <xdr:spPr>
        <a:xfrm flipV="1">
          <a:off x="3098800" y="13193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147574</xdr:rowOff>
    </xdr:to>
    <xdr:cxnSp macro="">
      <xdr:nvCxnSpPr>
        <xdr:cNvPr id="379" name="直線コネクタ 378"/>
        <xdr:cNvCxnSpPr/>
      </xdr:nvCxnSpPr>
      <xdr:spPr>
        <a:xfrm flipV="1">
          <a:off x="2209800" y="13262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78</xdr:row>
      <xdr:rowOff>94996</xdr:rowOff>
    </xdr:to>
    <xdr:cxnSp macro="">
      <xdr:nvCxnSpPr>
        <xdr:cNvPr id="382" name="直線コネクタ 381"/>
        <xdr:cNvCxnSpPr/>
      </xdr:nvCxnSpPr>
      <xdr:spPr>
        <a:xfrm flipV="1">
          <a:off x="1320800" y="133492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6" name="テキスト ボックス 385"/>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92" name="円/楕円 39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9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94" name="円/楕円 393"/>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95" name="テキスト ボックス 394"/>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96" name="円/楕円 395"/>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121683</xdr:rowOff>
    </xdr:from>
    <xdr:ext cx="762000" cy="259045"/>
    <xdr:sp macro="" textlink="">
      <xdr:nvSpPr>
        <xdr:cNvPr id="397" name="テキスト ボックス 39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98" name="円/楕円 397"/>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99" name="テキスト ボックス 398"/>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400" name="円/楕円 399"/>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155973</xdr:rowOff>
    </xdr:from>
    <xdr:ext cx="762000" cy="259045"/>
    <xdr:sp macro="" textlink="">
      <xdr:nvSpPr>
        <xdr:cNvPr id="401" name="テキスト ボックス 400"/>
        <xdr:cNvSpPr txBox="1"/>
      </xdr:nvSpPr>
      <xdr:spPr>
        <a:xfrm>
          <a:off x="939800" y="131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維持補修費は減少しているものの、扶助費、物件費、繰出金の伸びが大きく、公債費を除いた経常経費充当一般財源は増加している。また、普通交付税等の経常一般財源も減少したため、経常収支比率が</a:t>
          </a:r>
          <a:r>
            <a:rPr kumimoji="1" lang="en-US" altLang="ja-JP" sz="1300">
              <a:latin typeface="ＭＳ Ｐゴシック"/>
            </a:rPr>
            <a:t>1.0</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経常経費については、平成</a:t>
          </a:r>
          <a:r>
            <a:rPr kumimoji="1" lang="en-US" altLang="ja-JP" sz="1300">
              <a:latin typeface="ＭＳ Ｐゴシック"/>
            </a:rPr>
            <a:t>27</a:t>
          </a:r>
          <a:r>
            <a:rPr kumimoji="1" lang="ja-JP" altLang="en-US" sz="1300">
              <a:latin typeface="ＭＳ Ｐゴシック"/>
            </a:rPr>
            <a:t>年度当初予算要求ベースで前年度以下に抑えるよう圧縮に努めているところである。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14987</xdr:rowOff>
    </xdr:from>
    <xdr:to>
      <xdr:col>24</xdr:col>
      <xdr:colOff>31750</xdr:colOff>
      <xdr:row>81</xdr:row>
      <xdr:rowOff>60706</xdr:rowOff>
    </xdr:to>
    <xdr:cxnSp macro="">
      <xdr:nvCxnSpPr>
        <xdr:cNvPr id="432" name="直線コネクタ 431"/>
        <xdr:cNvCxnSpPr/>
      </xdr:nvCxnSpPr>
      <xdr:spPr>
        <a:xfrm>
          <a:off x="15671800" y="139024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113285</xdr:rowOff>
    </xdr:from>
    <xdr:to>
      <xdr:col>22</xdr:col>
      <xdr:colOff>565150</xdr:colOff>
      <xdr:row>81</xdr:row>
      <xdr:rowOff>14987</xdr:rowOff>
    </xdr:to>
    <xdr:cxnSp macro="">
      <xdr:nvCxnSpPr>
        <xdr:cNvPr id="435" name="直線コネクタ 434"/>
        <xdr:cNvCxnSpPr/>
      </xdr:nvCxnSpPr>
      <xdr:spPr>
        <a:xfrm>
          <a:off x="14782800" y="138292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170435</xdr:rowOff>
    </xdr:from>
    <xdr:to>
      <xdr:col>21</xdr:col>
      <xdr:colOff>361950</xdr:colOff>
      <xdr:row>80</xdr:row>
      <xdr:rowOff>113285</xdr:rowOff>
    </xdr:to>
    <xdr:cxnSp macro="">
      <xdr:nvCxnSpPr>
        <xdr:cNvPr id="438" name="直線コネクタ 437"/>
        <xdr:cNvCxnSpPr/>
      </xdr:nvCxnSpPr>
      <xdr:spPr>
        <a:xfrm>
          <a:off x="13893800" y="137149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170435</xdr:rowOff>
    </xdr:from>
    <xdr:to>
      <xdr:col>20</xdr:col>
      <xdr:colOff>158750</xdr:colOff>
      <xdr:row>80</xdr:row>
      <xdr:rowOff>40132</xdr:rowOff>
    </xdr:to>
    <xdr:cxnSp macro="">
      <xdr:nvCxnSpPr>
        <xdr:cNvPr id="441" name="直線コネクタ 440"/>
        <xdr:cNvCxnSpPr/>
      </xdr:nvCxnSpPr>
      <xdr:spPr>
        <a:xfrm flipV="1">
          <a:off x="13004800" y="137149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81</xdr:row>
      <xdr:rowOff>9906</xdr:rowOff>
    </xdr:from>
    <xdr:to>
      <xdr:col>24</xdr:col>
      <xdr:colOff>82550</xdr:colOff>
      <xdr:row>81</xdr:row>
      <xdr:rowOff>111506</xdr:rowOff>
    </xdr:to>
    <xdr:sp macro="" textlink="">
      <xdr:nvSpPr>
        <xdr:cNvPr id="451" name="円/楕円 450"/>
        <xdr:cNvSpPr/>
      </xdr:nvSpPr>
      <xdr:spPr>
        <a:xfrm>
          <a:off x="164592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89933</xdr:rowOff>
    </xdr:from>
    <xdr:ext cx="762000" cy="259045"/>
    <xdr:sp macro="" textlink="">
      <xdr:nvSpPr>
        <xdr:cNvPr id="452" name="公債費以外該当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135637</xdr:rowOff>
    </xdr:from>
    <xdr:to>
      <xdr:col>22</xdr:col>
      <xdr:colOff>615950</xdr:colOff>
      <xdr:row>81</xdr:row>
      <xdr:rowOff>65787</xdr:rowOff>
    </xdr:to>
    <xdr:sp macro="" textlink="">
      <xdr:nvSpPr>
        <xdr:cNvPr id="453" name="円/楕円 452"/>
        <xdr:cNvSpPr/>
      </xdr:nvSpPr>
      <xdr:spPr>
        <a:xfrm>
          <a:off x="15621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50564</xdr:rowOff>
    </xdr:from>
    <xdr:ext cx="736600" cy="259045"/>
    <xdr:sp macro="" textlink="">
      <xdr:nvSpPr>
        <xdr:cNvPr id="454" name="テキスト ボックス 453"/>
        <xdr:cNvSpPr txBox="1"/>
      </xdr:nvSpPr>
      <xdr:spPr>
        <a:xfrm>
          <a:off x="15290800" y="1393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62485</xdr:rowOff>
    </xdr:from>
    <xdr:to>
      <xdr:col>21</xdr:col>
      <xdr:colOff>412750</xdr:colOff>
      <xdr:row>80</xdr:row>
      <xdr:rowOff>164085</xdr:rowOff>
    </xdr:to>
    <xdr:sp macro="" textlink="">
      <xdr:nvSpPr>
        <xdr:cNvPr id="455" name="円/楕円 454"/>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148862</xdr:rowOff>
    </xdr:from>
    <xdr:ext cx="762000" cy="259045"/>
    <xdr:sp macro="" textlink="">
      <xdr:nvSpPr>
        <xdr:cNvPr id="456" name="テキスト ボックス 455"/>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119635</xdr:rowOff>
    </xdr:from>
    <xdr:to>
      <xdr:col>20</xdr:col>
      <xdr:colOff>209550</xdr:colOff>
      <xdr:row>80</xdr:row>
      <xdr:rowOff>49785</xdr:rowOff>
    </xdr:to>
    <xdr:sp macro="" textlink="">
      <xdr:nvSpPr>
        <xdr:cNvPr id="457" name="円/楕円 456"/>
        <xdr:cNvSpPr/>
      </xdr:nvSpPr>
      <xdr:spPr>
        <a:xfrm>
          <a:off x="13843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34562</xdr:rowOff>
    </xdr:from>
    <xdr:ext cx="762000" cy="259045"/>
    <xdr:sp macro="" textlink="">
      <xdr:nvSpPr>
        <xdr:cNvPr id="458" name="テキスト ボックス 457"/>
        <xdr:cNvSpPr txBox="1"/>
      </xdr:nvSpPr>
      <xdr:spPr>
        <a:xfrm>
          <a:off x="13512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160782</xdr:rowOff>
    </xdr:from>
    <xdr:to>
      <xdr:col>19</xdr:col>
      <xdr:colOff>6350</xdr:colOff>
      <xdr:row>80</xdr:row>
      <xdr:rowOff>90932</xdr:rowOff>
    </xdr:to>
    <xdr:sp macro="" textlink="">
      <xdr:nvSpPr>
        <xdr:cNvPr id="459" name="円/楕円 458"/>
        <xdr:cNvSpPr/>
      </xdr:nvSpPr>
      <xdr:spPr>
        <a:xfrm>
          <a:off x="12954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75709</xdr:rowOff>
    </xdr:from>
    <xdr:ext cx="762000" cy="259045"/>
    <xdr:sp macro="" textlink="">
      <xdr:nvSpPr>
        <xdr:cNvPr id="460" name="テキスト ボックス 459"/>
        <xdr:cNvSpPr txBox="1"/>
      </xdr:nvSpPr>
      <xdr:spPr>
        <a:xfrm>
          <a:off x="12623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宮崎県えびの市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2310</xdr:rowOff>
    </xdr:from>
    <xdr:to>
      <xdr:col>4</xdr:col>
      <xdr:colOff>1117600</xdr:colOff>
      <xdr:row>14</xdr:row>
      <xdr:rowOff>59998</xdr:rowOff>
    </xdr:to>
    <xdr:cxnSp macro="">
      <xdr:nvCxnSpPr>
        <xdr:cNvPr id="52" name="直線コネクタ 51"/>
        <xdr:cNvCxnSpPr/>
      </xdr:nvCxnSpPr>
      <xdr:spPr bwMode="auto">
        <a:xfrm>
          <a:off x="5003800" y="2450235"/>
          <a:ext cx="647700" cy="57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81321</xdr:rowOff>
    </xdr:from>
    <xdr:ext cx="762000" cy="259045"/>
    <xdr:sp macro="" textlink="">
      <xdr:nvSpPr>
        <xdr:cNvPr id="53" name="人口1人当たり決算額の推移平均値テキスト130"/>
        <xdr:cNvSpPr txBox="1"/>
      </xdr:nvSpPr>
      <xdr:spPr>
        <a:xfrm>
          <a:off x="5740400" y="2700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1722</xdr:rowOff>
    </xdr:from>
    <xdr:to>
      <xdr:col>4</xdr:col>
      <xdr:colOff>469900</xdr:colOff>
      <xdr:row>14</xdr:row>
      <xdr:rowOff>2310</xdr:rowOff>
    </xdr:to>
    <xdr:cxnSp macro="">
      <xdr:nvCxnSpPr>
        <xdr:cNvPr id="55" name="直線コネクタ 54"/>
        <xdr:cNvCxnSpPr/>
      </xdr:nvCxnSpPr>
      <xdr:spPr bwMode="auto">
        <a:xfrm>
          <a:off x="4305300" y="2449647"/>
          <a:ext cx="6985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1722</xdr:rowOff>
    </xdr:from>
    <xdr:to>
      <xdr:col>3</xdr:col>
      <xdr:colOff>904875</xdr:colOff>
      <xdr:row>14</xdr:row>
      <xdr:rowOff>5281</xdr:rowOff>
    </xdr:to>
    <xdr:cxnSp macro="">
      <xdr:nvCxnSpPr>
        <xdr:cNvPr id="58" name="直線コネクタ 57"/>
        <xdr:cNvCxnSpPr/>
      </xdr:nvCxnSpPr>
      <xdr:spPr bwMode="auto">
        <a:xfrm flipV="1">
          <a:off x="3606800" y="2449647"/>
          <a:ext cx="698500" cy="3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5281</xdr:rowOff>
    </xdr:from>
    <xdr:to>
      <xdr:col>3</xdr:col>
      <xdr:colOff>206375</xdr:colOff>
      <xdr:row>14</xdr:row>
      <xdr:rowOff>33971</xdr:rowOff>
    </xdr:to>
    <xdr:cxnSp macro="">
      <xdr:nvCxnSpPr>
        <xdr:cNvPr id="61" name="直線コネクタ 60"/>
        <xdr:cNvCxnSpPr/>
      </xdr:nvCxnSpPr>
      <xdr:spPr bwMode="auto">
        <a:xfrm flipV="1">
          <a:off x="2908300" y="2453206"/>
          <a:ext cx="698500" cy="2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108214</xdr:rowOff>
    </xdr:from>
    <xdr:ext cx="762000" cy="259045"/>
    <xdr:sp macro="" textlink="">
      <xdr:nvSpPr>
        <xdr:cNvPr id="63" name="テキスト ボックス 62"/>
        <xdr:cNvSpPr txBox="1"/>
      </xdr:nvSpPr>
      <xdr:spPr>
        <a:xfrm>
          <a:off x="3225800" y="27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108034</xdr:rowOff>
    </xdr:from>
    <xdr:ext cx="762000" cy="259045"/>
    <xdr:sp macro="" textlink="">
      <xdr:nvSpPr>
        <xdr:cNvPr id="65" name="テキスト ボックス 64"/>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9198</xdr:rowOff>
    </xdr:from>
    <xdr:to>
      <xdr:col>5</xdr:col>
      <xdr:colOff>34925</xdr:colOff>
      <xdr:row>14</xdr:row>
      <xdr:rowOff>110798</xdr:rowOff>
    </xdr:to>
    <xdr:sp macro="" textlink="">
      <xdr:nvSpPr>
        <xdr:cNvPr id="71" name="円/楕円 70"/>
        <xdr:cNvSpPr/>
      </xdr:nvSpPr>
      <xdr:spPr bwMode="auto">
        <a:xfrm>
          <a:off x="5600700" y="2457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25725</xdr:rowOff>
    </xdr:from>
    <xdr:ext cx="762000" cy="259045"/>
    <xdr:sp macro="" textlink="">
      <xdr:nvSpPr>
        <xdr:cNvPr id="72" name="人口1人当たり決算額の推移該当値テキスト130"/>
        <xdr:cNvSpPr txBox="1"/>
      </xdr:nvSpPr>
      <xdr:spPr>
        <a:xfrm>
          <a:off x="5740400" y="230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107,520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122960</xdr:rowOff>
    </xdr:from>
    <xdr:to>
      <xdr:col>4</xdr:col>
      <xdr:colOff>520700</xdr:colOff>
      <xdr:row>14</xdr:row>
      <xdr:rowOff>53110</xdr:rowOff>
    </xdr:to>
    <xdr:sp macro="" textlink="">
      <xdr:nvSpPr>
        <xdr:cNvPr id="73" name="円/楕円 72"/>
        <xdr:cNvSpPr/>
      </xdr:nvSpPr>
      <xdr:spPr bwMode="auto">
        <a:xfrm>
          <a:off x="4953000" y="23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63287</xdr:rowOff>
    </xdr:from>
    <xdr:ext cx="736600" cy="259045"/>
    <xdr:sp macro="" textlink="">
      <xdr:nvSpPr>
        <xdr:cNvPr id="74" name="テキスト ボックス 73"/>
        <xdr:cNvSpPr txBox="1"/>
      </xdr:nvSpPr>
      <xdr:spPr>
        <a:xfrm>
          <a:off x="4622800" y="2168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111,053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122372</xdr:rowOff>
    </xdr:from>
    <xdr:to>
      <xdr:col>3</xdr:col>
      <xdr:colOff>955675</xdr:colOff>
      <xdr:row>14</xdr:row>
      <xdr:rowOff>52522</xdr:rowOff>
    </xdr:to>
    <xdr:sp macro="" textlink="">
      <xdr:nvSpPr>
        <xdr:cNvPr id="75" name="円/楕円 74"/>
        <xdr:cNvSpPr/>
      </xdr:nvSpPr>
      <xdr:spPr bwMode="auto">
        <a:xfrm>
          <a:off x="4254500" y="239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62699</xdr:rowOff>
    </xdr:from>
    <xdr:ext cx="762000" cy="259045"/>
    <xdr:sp macro="" textlink="">
      <xdr:nvSpPr>
        <xdr:cNvPr id="76" name="テキスト ボックス 75"/>
        <xdr:cNvSpPr txBox="1"/>
      </xdr:nvSpPr>
      <xdr:spPr>
        <a:xfrm>
          <a:off x="3924300" y="216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111,089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125931</xdr:rowOff>
    </xdr:from>
    <xdr:to>
      <xdr:col>3</xdr:col>
      <xdr:colOff>257175</xdr:colOff>
      <xdr:row>14</xdr:row>
      <xdr:rowOff>56081</xdr:rowOff>
    </xdr:to>
    <xdr:sp macro="" textlink="">
      <xdr:nvSpPr>
        <xdr:cNvPr id="77" name="円/楕円 76"/>
        <xdr:cNvSpPr/>
      </xdr:nvSpPr>
      <xdr:spPr bwMode="auto">
        <a:xfrm>
          <a:off x="3556000" y="240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66258</xdr:rowOff>
    </xdr:from>
    <xdr:ext cx="762000" cy="259045"/>
    <xdr:sp macro="" textlink="">
      <xdr:nvSpPr>
        <xdr:cNvPr id="78" name="テキスト ボックス 77"/>
        <xdr:cNvSpPr txBox="1"/>
      </xdr:nvSpPr>
      <xdr:spPr>
        <a:xfrm>
          <a:off x="3225800" y="217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110,871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154621</xdr:rowOff>
    </xdr:from>
    <xdr:to>
      <xdr:col>2</xdr:col>
      <xdr:colOff>692150</xdr:colOff>
      <xdr:row>14</xdr:row>
      <xdr:rowOff>84771</xdr:rowOff>
    </xdr:to>
    <xdr:sp macro="" textlink="">
      <xdr:nvSpPr>
        <xdr:cNvPr id="79" name="円/楕円 78"/>
        <xdr:cNvSpPr/>
      </xdr:nvSpPr>
      <xdr:spPr bwMode="auto">
        <a:xfrm>
          <a:off x="2857500" y="2431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94948</xdr:rowOff>
    </xdr:from>
    <xdr:ext cx="762000" cy="259045"/>
    <xdr:sp macro="" textlink="">
      <xdr:nvSpPr>
        <xdr:cNvPr id="80" name="テキスト ボックス 79"/>
        <xdr:cNvSpPr txBox="1"/>
      </xdr:nvSpPr>
      <xdr:spPr>
        <a:xfrm>
          <a:off x="2527300" y="21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121710</xdr:rowOff>
    </xdr:from>
    <xdr:to>
      <xdr:col>4</xdr:col>
      <xdr:colOff>1117600</xdr:colOff>
      <xdr:row>37</xdr:row>
      <xdr:rowOff>167625</xdr:rowOff>
    </xdr:to>
    <xdr:cxnSp macro="">
      <xdr:nvCxnSpPr>
        <xdr:cNvPr id="116" name="直線コネクタ 115"/>
        <xdr:cNvCxnSpPr/>
      </xdr:nvCxnSpPr>
      <xdr:spPr bwMode="auto">
        <a:xfrm>
          <a:off x="5003800" y="7246410"/>
          <a:ext cx="647700" cy="4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xdr:rowOff>
    </xdr:from>
    <xdr:to>
      <xdr:col>4</xdr:col>
      <xdr:colOff>469900</xdr:colOff>
      <xdr:row>37</xdr:row>
      <xdr:rowOff>121710</xdr:rowOff>
    </xdr:to>
    <xdr:cxnSp macro="">
      <xdr:nvCxnSpPr>
        <xdr:cNvPr id="119" name="直線コネクタ 118"/>
        <xdr:cNvCxnSpPr/>
      </xdr:nvCxnSpPr>
      <xdr:spPr bwMode="auto">
        <a:xfrm>
          <a:off x="4305300" y="7124729"/>
          <a:ext cx="698500" cy="12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25763</xdr:rowOff>
    </xdr:from>
    <xdr:to>
      <xdr:col>3</xdr:col>
      <xdr:colOff>904875</xdr:colOff>
      <xdr:row>37</xdr:row>
      <xdr:rowOff>29</xdr:rowOff>
    </xdr:to>
    <xdr:cxnSp macro="">
      <xdr:nvCxnSpPr>
        <xdr:cNvPr id="122" name="直線コネクタ 121"/>
        <xdr:cNvCxnSpPr/>
      </xdr:nvCxnSpPr>
      <xdr:spPr bwMode="auto">
        <a:xfrm>
          <a:off x="3606800" y="6979013"/>
          <a:ext cx="698500" cy="14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244990</xdr:rowOff>
    </xdr:from>
    <xdr:to>
      <xdr:col>3</xdr:col>
      <xdr:colOff>206375</xdr:colOff>
      <xdr:row>36</xdr:row>
      <xdr:rowOff>25763</xdr:rowOff>
    </xdr:to>
    <xdr:cxnSp macro="">
      <xdr:nvCxnSpPr>
        <xdr:cNvPr id="125" name="直線コネクタ 124"/>
        <xdr:cNvCxnSpPr/>
      </xdr:nvCxnSpPr>
      <xdr:spPr bwMode="auto">
        <a:xfrm>
          <a:off x="2908300" y="6855340"/>
          <a:ext cx="698500" cy="123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116825</xdr:rowOff>
    </xdr:from>
    <xdr:to>
      <xdr:col>5</xdr:col>
      <xdr:colOff>34925</xdr:colOff>
      <xdr:row>37</xdr:row>
      <xdr:rowOff>218425</xdr:rowOff>
    </xdr:to>
    <xdr:sp macro="" textlink="">
      <xdr:nvSpPr>
        <xdr:cNvPr id="135" name="円/楕円 134"/>
        <xdr:cNvSpPr/>
      </xdr:nvSpPr>
      <xdr:spPr bwMode="auto">
        <a:xfrm>
          <a:off x="5600700" y="724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88902</xdr:rowOff>
    </xdr:from>
    <xdr:ext cx="762000" cy="259045"/>
    <xdr:sp macro="" textlink="">
      <xdr:nvSpPr>
        <xdr:cNvPr id="136" name="人口1人当たり決算額の推移該当値テキスト445"/>
        <xdr:cNvSpPr txBox="1"/>
      </xdr:nvSpPr>
      <xdr:spPr>
        <a:xfrm>
          <a:off x="5740400" y="72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70910</xdr:rowOff>
    </xdr:from>
    <xdr:to>
      <xdr:col>4</xdr:col>
      <xdr:colOff>520700</xdr:colOff>
      <xdr:row>37</xdr:row>
      <xdr:rowOff>172510</xdr:rowOff>
    </xdr:to>
    <xdr:sp macro="" textlink="">
      <xdr:nvSpPr>
        <xdr:cNvPr id="137" name="円/楕円 136"/>
        <xdr:cNvSpPr/>
      </xdr:nvSpPr>
      <xdr:spPr bwMode="auto">
        <a:xfrm>
          <a:off x="4953000" y="719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157287</xdr:rowOff>
    </xdr:from>
    <xdr:ext cx="736600" cy="259045"/>
    <xdr:sp macro="" textlink="">
      <xdr:nvSpPr>
        <xdr:cNvPr id="138" name="テキスト ボックス 137"/>
        <xdr:cNvSpPr txBox="1"/>
      </xdr:nvSpPr>
      <xdr:spPr>
        <a:xfrm>
          <a:off x="4622800" y="72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120679</xdr:rowOff>
    </xdr:from>
    <xdr:to>
      <xdr:col>3</xdr:col>
      <xdr:colOff>955675</xdr:colOff>
      <xdr:row>37</xdr:row>
      <xdr:rowOff>50829</xdr:rowOff>
    </xdr:to>
    <xdr:sp macro="" textlink="">
      <xdr:nvSpPr>
        <xdr:cNvPr id="139" name="円/楕円 138"/>
        <xdr:cNvSpPr/>
      </xdr:nvSpPr>
      <xdr:spPr bwMode="auto">
        <a:xfrm>
          <a:off x="4254500" y="707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35606</xdr:rowOff>
    </xdr:from>
    <xdr:ext cx="762000" cy="259045"/>
    <xdr:sp macro="" textlink="">
      <xdr:nvSpPr>
        <xdr:cNvPr id="140" name="テキスト ボックス 139"/>
        <xdr:cNvSpPr txBox="1"/>
      </xdr:nvSpPr>
      <xdr:spPr>
        <a:xfrm>
          <a:off x="3924300" y="716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317863</xdr:rowOff>
    </xdr:from>
    <xdr:to>
      <xdr:col>3</xdr:col>
      <xdr:colOff>257175</xdr:colOff>
      <xdr:row>36</xdr:row>
      <xdr:rowOff>76563</xdr:rowOff>
    </xdr:to>
    <xdr:sp macro="" textlink="">
      <xdr:nvSpPr>
        <xdr:cNvPr id="141" name="円/楕円 140"/>
        <xdr:cNvSpPr/>
      </xdr:nvSpPr>
      <xdr:spPr bwMode="auto">
        <a:xfrm>
          <a:off x="3556000" y="692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61340</xdr:rowOff>
    </xdr:from>
    <xdr:ext cx="762000" cy="259045"/>
    <xdr:sp macro="" textlink="">
      <xdr:nvSpPr>
        <xdr:cNvPr id="142" name="テキスト ボックス 141"/>
        <xdr:cNvSpPr txBox="1"/>
      </xdr:nvSpPr>
      <xdr:spPr>
        <a:xfrm>
          <a:off x="3225800" y="701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194190</xdr:rowOff>
    </xdr:from>
    <xdr:to>
      <xdr:col>2</xdr:col>
      <xdr:colOff>692150</xdr:colOff>
      <xdr:row>35</xdr:row>
      <xdr:rowOff>295790</xdr:rowOff>
    </xdr:to>
    <xdr:sp macro="" textlink="">
      <xdr:nvSpPr>
        <xdr:cNvPr id="143" name="円/楕円 142"/>
        <xdr:cNvSpPr/>
      </xdr:nvSpPr>
      <xdr:spPr bwMode="auto">
        <a:xfrm>
          <a:off x="2857500" y="6804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280567</xdr:rowOff>
    </xdr:from>
    <xdr:ext cx="762000" cy="259045"/>
    <xdr:sp macro="" textlink="">
      <xdr:nvSpPr>
        <xdr:cNvPr id="144" name="テキスト ボックス 143"/>
        <xdr:cNvSpPr txBox="1"/>
      </xdr:nvSpPr>
      <xdr:spPr>
        <a:xfrm>
          <a:off x="2527300" y="68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財政調整基金残高については、繰入額が積立を上回り、残高が減少したが、標準財政規模比</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％台を維持している。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実質収支については、翌年度繰越財源の減により</a:t>
          </a:r>
          <a:r>
            <a:rPr kumimoji="1" lang="en-US" altLang="ja-JP" sz="1200">
              <a:latin typeface="ＭＳ ゴシック" pitchFamily="49" charset="-128"/>
              <a:ea typeface="ＭＳ ゴシック" pitchFamily="49" charset="-128"/>
            </a:rPr>
            <a:t>0.89</a:t>
          </a:r>
          <a:r>
            <a:rPr kumimoji="1" lang="ja-JP" altLang="en-US" sz="1200">
              <a:latin typeface="ＭＳ ゴシック" pitchFamily="49" charset="-128"/>
              <a:ea typeface="ＭＳ ゴシック" pitchFamily="49" charset="-128"/>
            </a:rPr>
            <a:t>ポイント増加した。これにより単年度収支もプラスに転じ、また退職手当債の繰上償還を</a:t>
          </a:r>
          <a:r>
            <a:rPr kumimoji="1" lang="en-US" altLang="ja-JP" sz="1200">
              <a:latin typeface="ＭＳ ゴシック" pitchFamily="49" charset="-128"/>
              <a:ea typeface="ＭＳ ゴシック" pitchFamily="49" charset="-128"/>
            </a:rPr>
            <a:t>18,000</a:t>
          </a:r>
          <a:r>
            <a:rPr kumimoji="1" lang="ja-JP" altLang="en-US" sz="1200">
              <a:latin typeface="ＭＳ ゴシック" pitchFamily="49" charset="-128"/>
              <a:ea typeface="ＭＳ ゴシック" pitchFamily="49" charset="-128"/>
            </a:rPr>
            <a:t>千円行ったことにより実質単年度収支も増加が見られた。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今後も重点施策や新規事業の実施に伴い、基金の取り崩しが見込まれているので、計画的な財政運営に努めていく必要がある。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実質収支は全ての会計において黒字であり、連結実質赤字比率は算出されなかった。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今後も特別会計・公営企業会計ともに適切な運営を図っていく。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元利償還金は減少を続けているが、西諸広域行政事務組合に係る元利償還金負担が増加している。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本市の標準財政規模に対し直ちに影響を及ぼす数値ではないが、一般会計を含め後年度負担に大きな影響を与えない財政運営に努める必要がある。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財政調整基金等の充当可能財源が、地方債残高などの将来負担額を上回ることから、将来負担比率はマイナスとなり算出されなかった。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今後も、地方債などの将来負担抑制と充当可能財源の確保に努めていく。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11288298</v>
      </c>
      <c r="BO4" s="349"/>
      <c r="BP4" s="349"/>
      <c r="BQ4" s="349"/>
      <c r="BR4" s="349"/>
      <c r="BS4" s="349"/>
      <c r="BT4" s="349"/>
      <c r="BU4" s="350"/>
      <c r="BV4" s="348">
        <v>11303744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4.8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10894359</v>
      </c>
      <c r="BO5" s="386"/>
      <c r="BP5" s="386"/>
      <c r="BQ5" s="386"/>
      <c r="BR5" s="386"/>
      <c r="BS5" s="386"/>
      <c r="BT5" s="386"/>
      <c r="BU5" s="387"/>
      <c r="BV5" s="385">
        <v>10937653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92.5</v>
      </c>
      <c r="CU5" s="383"/>
      <c r="CV5" s="383"/>
      <c r="CW5" s="383"/>
      <c r="CX5" s="383"/>
      <c r="CY5" s="383"/>
      <c r="CZ5" s="383"/>
      <c r="DA5" s="384"/>
      <c r="DB5" s="382">
        <v>92.1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393939</v>
      </c>
      <c r="BO6" s="386"/>
      <c r="BP6" s="386"/>
      <c r="BQ6" s="386"/>
      <c r="BR6" s="386"/>
      <c r="BS6" s="386"/>
      <c r="BT6" s="386"/>
      <c r="BU6" s="387"/>
      <c r="BV6" s="385">
        <v>366091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98.6</v>
      </c>
      <c r="CU6" s="423"/>
      <c r="CV6" s="423"/>
      <c r="CW6" s="423"/>
      <c r="CX6" s="423"/>
      <c r="CY6" s="423"/>
      <c r="CZ6" s="423"/>
      <c r="DA6" s="424"/>
      <c r="DB6" s="422">
        <v>97.9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29017</v>
      </c>
      <c r="BO7" s="386"/>
      <c r="BP7" s="386"/>
      <c r="BQ7" s="386"/>
      <c r="BR7" s="386"/>
      <c r="BS7" s="386"/>
      <c r="BT7" s="386"/>
      <c r="BU7" s="387"/>
      <c r="BV7" s="385">
        <v>58004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6374083</v>
      </c>
      <c r="CU7" s="386"/>
      <c r="CV7" s="386"/>
      <c r="CW7" s="386"/>
      <c r="CX7" s="386"/>
      <c r="CY7" s="386"/>
      <c r="CZ7" s="386"/>
      <c r="DA7" s="387"/>
      <c r="DB7" s="385">
        <v>6361648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364922</v>
      </c>
      <c r="BO8" s="386"/>
      <c r="BP8" s="386"/>
      <c r="BQ8" s="386"/>
      <c r="BR8" s="386"/>
      <c r="BS8" s="386"/>
      <c r="BT8" s="386"/>
      <c r="BU8" s="387"/>
      <c r="BV8" s="385">
        <v>308087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21606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56835</v>
      </c>
      <c r="BO9" s="386"/>
      <c r="BP9" s="386"/>
      <c r="BQ9" s="386"/>
      <c r="BR9" s="386"/>
      <c r="BS9" s="386"/>
      <c r="BT9" s="386"/>
      <c r="BU9" s="387"/>
      <c r="BV9" s="385">
        <v>-6904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10.8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23079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155098</v>
      </c>
      <c r="BO10" s="386"/>
      <c r="BP10" s="386"/>
      <c r="BQ10" s="386"/>
      <c r="BR10" s="386"/>
      <c r="BS10" s="386"/>
      <c r="BT10" s="386"/>
      <c r="BU10" s="387"/>
      <c r="BV10" s="385">
        <v>159544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18000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21387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255098</v>
      </c>
      <c r="BO12" s="386"/>
      <c r="BP12" s="386"/>
      <c r="BQ12" s="386"/>
      <c r="BR12" s="386"/>
      <c r="BS12" s="386"/>
      <c r="BT12" s="386"/>
      <c r="BU12" s="387"/>
      <c r="BV12" s="385">
        <v>259544</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21207</v>
      </c>
      <c r="S13" s="467"/>
      <c r="T13" s="467"/>
      <c r="U13" s="467"/>
      <c r="V13" s="468"/>
      <c r="W13" s="401" t="s">
        <v>124</v>
      </c>
      <c r="X13" s="402"/>
      <c r="Y13" s="402"/>
      <c r="Z13" s="402"/>
      <c r="AA13" s="402"/>
      <c r="AB13" s="392"/>
      <c r="AC13" s="436">
        <v>2530</v>
      </c>
      <c r="AD13" s="437"/>
      <c r="AE13" s="437"/>
      <c r="AF13" s="437"/>
      <c r="AG13" s="476"/>
      <c r="AH13" s="436">
        <v>2954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-25165</v>
      </c>
      <c r="BO13" s="386"/>
      <c r="BP13" s="386"/>
      <c r="BQ13" s="386"/>
      <c r="BR13" s="386"/>
      <c r="BS13" s="386"/>
      <c r="BT13" s="386"/>
      <c r="BU13" s="387"/>
      <c r="BV13" s="385">
        <v>-106904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4.4000000000000004</v>
      </c>
      <c r="CU13" s="383"/>
      <c r="CV13" s="383"/>
      <c r="CW13" s="383"/>
      <c r="CX13" s="383"/>
      <c r="CY13" s="383"/>
      <c r="CZ13" s="383"/>
      <c r="DA13" s="384"/>
      <c r="DB13" s="382">
        <v>5.6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21478</v>
      </c>
      <c r="S14" s="467"/>
      <c r="T14" s="467"/>
      <c r="U14" s="467"/>
      <c r="V14" s="468"/>
      <c r="W14" s="375"/>
      <c r="X14" s="376"/>
      <c r="Y14" s="376"/>
      <c r="Z14" s="376"/>
      <c r="AA14" s="376"/>
      <c r="AB14" s="365"/>
      <c r="AC14" s="469">
        <v>25.3</v>
      </c>
      <c r="AD14" s="470"/>
      <c r="AE14" s="470"/>
      <c r="AF14" s="470"/>
      <c r="AG14" s="471"/>
      <c r="AH14" s="469">
        <v>25.9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21385</v>
      </c>
      <c r="S15" s="467"/>
      <c r="T15" s="467"/>
      <c r="U15" s="467"/>
      <c r="V15" s="468"/>
      <c r="W15" s="401" t="s">
        <v>130</v>
      </c>
      <c r="X15" s="402"/>
      <c r="Y15" s="402"/>
      <c r="Z15" s="402"/>
      <c r="AA15" s="402"/>
      <c r="AB15" s="392"/>
      <c r="AC15" s="436">
        <v>1924</v>
      </c>
      <c r="AD15" s="437"/>
      <c r="AE15" s="437"/>
      <c r="AF15" s="437"/>
      <c r="AG15" s="476"/>
      <c r="AH15" s="436">
        <v>2457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1770917</v>
      </c>
      <c r="BO15" s="349"/>
      <c r="BP15" s="349"/>
      <c r="BQ15" s="349"/>
      <c r="BR15" s="349"/>
      <c r="BS15" s="349"/>
      <c r="BT15" s="349"/>
      <c r="BU15" s="350"/>
      <c r="BV15" s="348">
        <v>1737378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19.2</v>
      </c>
      <c r="AD16" s="470"/>
      <c r="AE16" s="470"/>
      <c r="AF16" s="470"/>
      <c r="AG16" s="471"/>
      <c r="AH16" s="469">
        <v>21.5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5488541</v>
      </c>
      <c r="BO16" s="386"/>
      <c r="BP16" s="386"/>
      <c r="BQ16" s="386"/>
      <c r="BR16" s="386"/>
      <c r="BS16" s="386"/>
      <c r="BT16" s="386"/>
      <c r="BU16" s="387"/>
      <c r="BV16" s="385">
        <v>5502756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5543</v>
      </c>
      <c r="AD17" s="437"/>
      <c r="AE17" s="437"/>
      <c r="AF17" s="437"/>
      <c r="AG17" s="476"/>
      <c r="AH17" s="436">
        <v>5966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2260912</v>
      </c>
      <c r="BO17" s="386"/>
      <c r="BP17" s="386"/>
      <c r="BQ17" s="386"/>
      <c r="BR17" s="386"/>
      <c r="BS17" s="386"/>
      <c r="BT17" s="386"/>
      <c r="BU17" s="387"/>
      <c r="BV17" s="385">
        <v>2211361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283</v>
      </c>
      <c r="M18" s="498"/>
      <c r="N18" s="498"/>
      <c r="O18" s="498"/>
      <c r="P18" s="498"/>
      <c r="Q18" s="498"/>
      <c r="R18" s="499"/>
      <c r="S18" s="499"/>
      <c r="T18" s="499"/>
      <c r="U18" s="499"/>
      <c r="V18" s="500"/>
      <c r="W18" s="403"/>
      <c r="X18" s="404"/>
      <c r="Y18" s="404"/>
      <c r="Z18" s="404"/>
      <c r="AA18" s="404"/>
      <c r="AB18" s="395"/>
      <c r="AC18" s="501">
        <v>55.4</v>
      </c>
      <c r="AD18" s="502"/>
      <c r="AE18" s="502"/>
      <c r="AF18" s="502"/>
      <c r="AG18" s="503"/>
      <c r="AH18" s="501">
        <v>52.3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5905264</v>
      </c>
      <c r="BO18" s="386"/>
      <c r="BP18" s="386"/>
      <c r="BQ18" s="386"/>
      <c r="BR18" s="386"/>
      <c r="BS18" s="386"/>
      <c r="BT18" s="386"/>
      <c r="BU18" s="387"/>
      <c r="BV18" s="385">
        <v>5940937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8269779</v>
      </c>
      <c r="BO19" s="386"/>
      <c r="BP19" s="386"/>
      <c r="BQ19" s="386"/>
      <c r="BR19" s="386"/>
      <c r="BS19" s="386"/>
      <c r="BT19" s="386"/>
      <c r="BU19" s="387"/>
      <c r="BV19" s="385">
        <v>7928772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9078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7269529</v>
      </c>
      <c r="BO23" s="386"/>
      <c r="BP23" s="386"/>
      <c r="BQ23" s="386"/>
      <c r="BR23" s="386"/>
      <c r="BS23" s="386"/>
      <c r="BT23" s="386"/>
      <c r="BU23" s="387"/>
      <c r="BV23" s="385">
        <v>7337545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7720</v>
      </c>
      <c r="R24" s="437"/>
      <c r="S24" s="437"/>
      <c r="T24" s="437"/>
      <c r="U24" s="437"/>
      <c r="V24" s="476"/>
      <c r="W24" s="531"/>
      <c r="X24" s="519"/>
      <c r="Y24" s="520"/>
      <c r="Z24" s="435" t="s">
        <v>154</v>
      </c>
      <c r="AA24" s="415"/>
      <c r="AB24" s="415"/>
      <c r="AC24" s="415"/>
      <c r="AD24" s="415"/>
      <c r="AE24" s="415"/>
      <c r="AF24" s="415"/>
      <c r="AG24" s="416"/>
      <c r="AH24" s="436">
        <v>225</v>
      </c>
      <c r="AI24" s="437"/>
      <c r="AJ24" s="437"/>
      <c r="AK24" s="437"/>
      <c r="AL24" s="476"/>
      <c r="AM24" s="436">
        <v>712575</v>
      </c>
      <c r="AN24" s="437"/>
      <c r="AO24" s="437"/>
      <c r="AP24" s="437"/>
      <c r="AQ24" s="437"/>
      <c r="AR24" s="476"/>
      <c r="AS24" s="436">
        <v>3167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6290597</v>
      </c>
      <c r="BO24" s="386"/>
      <c r="BP24" s="386"/>
      <c r="BQ24" s="386"/>
      <c r="BR24" s="386"/>
      <c r="BS24" s="386"/>
      <c r="BT24" s="386"/>
      <c r="BU24" s="387"/>
      <c r="BV24" s="385">
        <v>6268846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6160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529450</v>
      </c>
      <c r="BO25" s="349"/>
      <c r="BP25" s="349"/>
      <c r="BQ25" s="349"/>
      <c r="BR25" s="349"/>
      <c r="BS25" s="349"/>
      <c r="BT25" s="349"/>
      <c r="BU25" s="350"/>
      <c r="BV25" s="348">
        <v>618233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5570</v>
      </c>
      <c r="R26" s="437"/>
      <c r="S26" s="437"/>
      <c r="T26" s="437"/>
      <c r="U26" s="437"/>
      <c r="V26" s="476"/>
      <c r="W26" s="531"/>
      <c r="X26" s="519"/>
      <c r="Y26" s="520"/>
      <c r="Z26" s="435" t="s">
        <v>160</v>
      </c>
      <c r="AA26" s="539"/>
      <c r="AB26" s="539"/>
      <c r="AC26" s="539"/>
      <c r="AD26" s="539"/>
      <c r="AE26" s="539"/>
      <c r="AF26" s="539"/>
      <c r="AG26" s="540"/>
      <c r="AH26" s="436">
        <v>4</v>
      </c>
      <c r="AI26" s="437"/>
      <c r="AJ26" s="437"/>
      <c r="AK26" s="437"/>
      <c r="AL26" s="476"/>
      <c r="AM26" s="436">
        <v>14792</v>
      </c>
      <c r="AN26" s="437"/>
      <c r="AO26" s="437"/>
      <c r="AP26" s="437"/>
      <c r="AQ26" s="437"/>
      <c r="AR26" s="476"/>
      <c r="AS26" s="436">
        <v>3698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3570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7882</v>
      </c>
      <c r="AN27" s="437"/>
      <c r="AO27" s="437"/>
      <c r="AP27" s="437"/>
      <c r="AQ27" s="437"/>
      <c r="AR27" s="476"/>
      <c r="AS27" s="436">
        <v>3941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3150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3424737</v>
      </c>
      <c r="BO28" s="349"/>
      <c r="BP28" s="349"/>
      <c r="BQ28" s="349"/>
      <c r="BR28" s="349"/>
      <c r="BS28" s="349"/>
      <c r="BT28" s="349"/>
      <c r="BU28" s="350"/>
      <c r="BV28" s="348">
        <v>3524737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3040</v>
      </c>
      <c r="R29" s="437"/>
      <c r="S29" s="437"/>
      <c r="T29" s="437"/>
      <c r="U29" s="437"/>
      <c r="V29" s="476"/>
      <c r="W29" s="531"/>
      <c r="X29" s="519"/>
      <c r="Y29" s="520"/>
      <c r="Z29" s="435" t="s">
        <v>170</v>
      </c>
      <c r="AA29" s="415"/>
      <c r="AB29" s="415"/>
      <c r="AC29" s="415"/>
      <c r="AD29" s="415"/>
      <c r="AE29" s="415"/>
      <c r="AF29" s="415"/>
      <c r="AG29" s="416"/>
      <c r="AH29" s="436">
        <v>227</v>
      </c>
      <c r="AI29" s="437"/>
      <c r="AJ29" s="437"/>
      <c r="AK29" s="437"/>
      <c r="AL29" s="476"/>
      <c r="AM29" s="436">
        <v>720457</v>
      </c>
      <c r="AN29" s="437"/>
      <c r="AO29" s="437"/>
      <c r="AP29" s="437"/>
      <c r="AQ29" s="437"/>
      <c r="AR29" s="476"/>
      <c r="AS29" s="436">
        <v>3174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16985</v>
      </c>
      <c r="BO29" s="386"/>
      <c r="BP29" s="386"/>
      <c r="BQ29" s="386"/>
      <c r="BR29" s="386"/>
      <c r="BS29" s="386"/>
      <c r="BT29" s="386"/>
      <c r="BU29" s="387"/>
      <c r="BV29" s="385">
        <v>34985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3957320</v>
      </c>
      <c r="BO30" s="553"/>
      <c r="BP30" s="553"/>
      <c r="BQ30" s="553"/>
      <c r="BR30" s="553"/>
      <c r="BS30" s="553"/>
      <c r="BT30" s="553"/>
      <c r="BU30" s="554"/>
      <c r="BV30" s="552">
        <v>3689202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観光特別会計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西諸広域行政事務組合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宮崎県後期高齢者医療広域連合（一般会計）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宮崎県後期高齢者医療広域連合（後期高齢者医療特別会計）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7764</v>
      </c>
      <c r="J41" s="83">
        <v>7462</v>
      </c>
      <c r="K41" s="83">
        <v>7317</v>
      </c>
      <c r="L41" s="83">
        <v>7338</v>
      </c>
      <c r="M41" s="84">
        <v>7270</v>
      </c>
    </row>
    <row r="42" spans="2:13" ht="27.75" customHeight="1">
      <c r="B42" s="1169"/>
      <c r="C42" s="1170"/>
      <c r="D42" s="85"/>
      <c r="E42" s="1175" t="s">
        <v>26</v>
      </c>
      <c r="F42" s="1175"/>
      <c r="G42" s="1175"/>
      <c r="H42" s="1176"/>
      <c r="I42" s="86">
        <v>67</v>
      </c>
      <c r="J42" s="87">
        <v>53</v>
      </c>
      <c r="K42" s="87">
        <v>40</v>
      </c>
      <c r="L42" s="87">
        <v>29</v>
      </c>
      <c r="M42" s="88">
        <v>21</v>
      </c>
    </row>
    <row r="43" spans="2:13" ht="27.75" customHeight="1">
      <c r="B43" s="1169"/>
      <c r="C43" s="1170"/>
      <c r="D43" s="85"/>
      <c r="E43" s="1175" t="s">
        <v>27</v>
      </c>
      <c r="F43" s="1175"/>
      <c r="G43" s="1175"/>
      <c r="H43" s="1176"/>
      <c r="I43" s="86">
        <v>106</v>
      </c>
      <c r="J43" s="87">
        <v>41</v>
      </c>
      <c r="K43" s="87">
        <v>47</v>
      </c>
      <c r="L43" s="87">
        <v>47</v>
      </c>
      <c r="M43" s="88">
        <v>35</v>
      </c>
    </row>
    <row r="44" spans="2:13" ht="27.75" customHeight="1">
      <c r="B44" s="1169"/>
      <c r="C44" s="1170"/>
      <c r="D44" s="85"/>
      <c r="E44" s="1175" t="s">
        <v>28</v>
      </c>
      <c r="F44" s="1175"/>
      <c r="G44" s="1175"/>
      <c r="H44" s="1176"/>
      <c r="I44" s="86">
        <v>28</v>
      </c>
      <c r="J44" s="87">
        <v>30</v>
      </c>
      <c r="K44" s="87">
        <v>20</v>
      </c>
      <c r="L44" s="87">
        <v>121</v>
      </c>
      <c r="M44" s="88">
        <v>180</v>
      </c>
    </row>
    <row r="45" spans="2:13" ht="27.75" customHeight="1">
      <c r="B45" s="1169"/>
      <c r="C45" s="1170"/>
      <c r="D45" s="85"/>
      <c r="E45" s="1175" t="s">
        <v>29</v>
      </c>
      <c r="F45" s="1175"/>
      <c r="G45" s="1175"/>
      <c r="H45" s="1176"/>
      <c r="I45" s="86">
        <v>2515</v>
      </c>
      <c r="J45" s="87">
        <v>2438</v>
      </c>
      <c r="K45" s="87">
        <v>2406</v>
      </c>
      <c r="L45" s="87">
        <v>2562</v>
      </c>
      <c r="M45" s="88">
        <v>2130</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6052</v>
      </c>
      <c r="J49" s="87">
        <v>6563</v>
      </c>
      <c r="K49" s="87">
        <v>7300</v>
      </c>
      <c r="L49" s="87">
        <v>7440</v>
      </c>
      <c r="M49" s="88">
        <v>7501</v>
      </c>
    </row>
    <row r="50" spans="2:13" ht="27.75" customHeight="1">
      <c r="B50" s="1169"/>
      <c r="C50" s="1170"/>
      <c r="D50" s="85"/>
      <c r="E50" s="1175" t="s">
        <v>35</v>
      </c>
      <c r="F50" s="1175"/>
      <c r="G50" s="1175"/>
      <c r="H50" s="1176"/>
      <c r="I50" s="86">
        <v>60</v>
      </c>
      <c r="J50" s="87">
        <v>60</v>
      </c>
      <c r="K50" s="87">
        <v>70</v>
      </c>
      <c r="L50" s="87">
        <v>69</v>
      </c>
      <c r="M50" s="88">
        <v>62</v>
      </c>
    </row>
    <row r="51" spans="2:13" ht="27.75" customHeight="1">
      <c r="B51" s="1171"/>
      <c r="C51" s="1172"/>
      <c r="D51" s="85"/>
      <c r="E51" s="1175" t="s">
        <v>36</v>
      </c>
      <c r="F51" s="1175"/>
      <c r="G51" s="1175"/>
      <c r="H51" s="1176"/>
      <c r="I51" s="86">
        <v>5827</v>
      </c>
      <c r="J51" s="87">
        <v>5795</v>
      </c>
      <c r="K51" s="87">
        <v>5768</v>
      </c>
      <c r="L51" s="87">
        <v>5941</v>
      </c>
      <c r="M51" s="88">
        <v>6117</v>
      </c>
    </row>
    <row r="52" spans="2:13" ht="27.75" customHeight="1" thickBot="1">
      <c r="B52" s="1179" t="s">
        <v>37</v>
      </c>
      <c r="C52" s="1180"/>
      <c r="D52" s="90"/>
      <c r="E52" s="1181" t="s">
        <v>38</v>
      </c>
      <c r="F52" s="1181"/>
      <c r="G52" s="1181"/>
      <c r="H52" s="1182"/>
      <c r="I52" s="91">
        <v>-1458</v>
      </c>
      <c r="J52" s="92">
        <v>-2394</v>
      </c>
      <c r="K52" s="92">
        <v>-3308</v>
      </c>
      <c r="L52" s="92">
        <v>-3353</v>
      </c>
      <c r="M52" s="93">
        <v>-4045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63576</v>
      </c>
      <c r="E3" s="116"/>
      <c r="F3" s="117">
        <v>79008</v>
      </c>
      <c r="G3" s="118"/>
      <c r="H3" s="119"/>
    </row>
    <row r="4" spans="1:8">
      <c r="A4" s="120"/>
      <c r="B4" s="121"/>
      <c r="C4" s="122"/>
      <c r="D4" s="123">
        <v>41995</v>
      </c>
      <c r="E4" s="124"/>
      <c r="F4" s="125">
        <v>46014</v>
      </c>
      <c r="G4" s="126"/>
      <c r="H4" s="127"/>
    </row>
    <row r="5" spans="1:8">
      <c r="A5" s="108" t="s">
        <v>509</v>
      </c>
      <c r="B5" s="113"/>
      <c r="C5" s="114"/>
      <c r="D5" s="115">
        <v>60881</v>
      </c>
      <c r="E5" s="116"/>
      <c r="F5" s="117">
        <v>86381</v>
      </c>
      <c r="G5" s="118"/>
      <c r="H5" s="119"/>
    </row>
    <row r="6" spans="1:8">
      <c r="A6" s="120"/>
      <c r="B6" s="121"/>
      <c r="C6" s="122"/>
      <c r="D6" s="123">
        <v>30634</v>
      </c>
      <c r="E6" s="124"/>
      <c r="F6" s="125">
        <v>41242</v>
      </c>
      <c r="G6" s="126"/>
      <c r="H6" s="127"/>
    </row>
    <row r="7" spans="1:8">
      <c r="A7" s="108" t="s">
        <v>510</v>
      </c>
      <c r="B7" s="113"/>
      <c r="C7" s="114"/>
      <c r="D7" s="115">
        <v>57003</v>
      </c>
      <c r="E7" s="116"/>
      <c r="F7" s="117">
        <v>67088</v>
      </c>
      <c r="G7" s="118"/>
      <c r="H7" s="119"/>
    </row>
    <row r="8" spans="1:8">
      <c r="A8" s="120"/>
      <c r="B8" s="121"/>
      <c r="C8" s="122"/>
      <c r="D8" s="123">
        <v>29138</v>
      </c>
      <c r="E8" s="124"/>
      <c r="F8" s="125">
        <v>37146</v>
      </c>
      <c r="G8" s="126"/>
      <c r="H8" s="127"/>
    </row>
    <row r="9" spans="1:8">
      <c r="A9" s="108" t="s">
        <v>511</v>
      </c>
      <c r="B9" s="113"/>
      <c r="C9" s="114"/>
      <c r="D9" s="115">
        <v>65402</v>
      </c>
      <c r="E9" s="116"/>
      <c r="F9" s="117">
        <v>70489</v>
      </c>
      <c r="G9" s="118"/>
      <c r="H9" s="119"/>
    </row>
    <row r="10" spans="1:8">
      <c r="A10" s="120"/>
      <c r="B10" s="121"/>
      <c r="C10" s="122"/>
      <c r="D10" s="123">
        <v>32955</v>
      </c>
      <c r="E10" s="124"/>
      <c r="F10" s="125">
        <v>37817</v>
      </c>
      <c r="G10" s="126"/>
      <c r="H10" s="127"/>
    </row>
    <row r="11" spans="1:8">
      <c r="A11" s="108" t="s">
        <v>512</v>
      </c>
      <c r="B11" s="113"/>
      <c r="C11" s="114"/>
      <c r="D11" s="115">
        <v>39742</v>
      </c>
      <c r="E11" s="116"/>
      <c r="F11" s="117">
        <v>84389</v>
      </c>
      <c r="G11" s="118"/>
      <c r="H11" s="119"/>
    </row>
    <row r="12" spans="1:8">
      <c r="A12" s="120"/>
      <c r="B12" s="121"/>
      <c r="C12" s="128"/>
      <c r="D12" s="123">
        <v>30323</v>
      </c>
      <c r="E12" s="124"/>
      <c r="F12" s="125">
        <v>44339</v>
      </c>
      <c r="G12" s="126"/>
      <c r="H12" s="127"/>
    </row>
    <row r="13" spans="1:8">
      <c r="A13" s="108"/>
      <c r="B13" s="113"/>
      <c r="C13" s="129"/>
      <c r="D13" s="130">
        <v>57321</v>
      </c>
      <c r="E13" s="131"/>
      <c r="F13" s="132">
        <v>77471</v>
      </c>
      <c r="G13" s="133"/>
      <c r="H13" s="119"/>
    </row>
    <row r="14" spans="1:8">
      <c r="A14" s="120"/>
      <c r="B14" s="121"/>
      <c r="C14" s="122"/>
      <c r="D14" s="123">
        <v>33009</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4.25</v>
      </c>
      <c r="C19" s="134">
        <f>ROUND(VALUE(SUBSTITUTE(実質収支比率等に係る経年分析!G$48,"▲","-")),2)</f>
        <v>4.68</v>
      </c>
      <c r="D19" s="134">
        <f>ROUND(VALUE(SUBSTITUTE(実質収支比率等に係る経年分析!H$48,"▲","-")),2)</f>
        <v>4.87</v>
      </c>
      <c r="E19" s="134">
        <f>ROUND(VALUE(SUBSTITUTE(実質収支比率等に係る経年分析!I$48,"▲","-")),2)</f>
        <v>4.84</v>
      </c>
      <c r="F19" s="134">
        <f>ROUND(VALUE(SUBSTITUTE(実質収支比率等に係る経年分析!J$48,"▲","-")),2)</f>
        <v>5.73</v>
      </c>
    </row>
    <row r="20" spans="1:11">
      <c r="A20" s="134" t="s">
        <v>43</v>
      </c>
      <c r="B20" s="134">
        <f>ROUND(VALUE(SUBSTITUTE(実質収支比率等に係る経年分析!F$47,"▲","-")),2)</f>
        <v>53.43</v>
      </c>
      <c r="C20" s="134">
        <f>ROUND(VALUE(SUBSTITUTE(実質収支比率等に係る経年分析!G$47,"▲","-")),2)</f>
        <v>53.99</v>
      </c>
      <c r="D20" s="134">
        <f>ROUND(VALUE(SUBSTITUTE(実質収支比率等に係る経年分析!H$47,"▲","-")),2)</f>
        <v>56.05</v>
      </c>
      <c r="E20" s="134">
        <f>ROUND(VALUE(SUBSTITUTE(実質収支比率等に係る経年分析!I$47,"▲","-")),2)</f>
        <v>55.41</v>
      </c>
      <c r="F20" s="134">
        <f>ROUND(VALUE(SUBSTITUTE(実質収支比率等に係る経年分析!J$47,"▲","-")),2)</f>
        <v>53.73</v>
      </c>
    </row>
    <row r="21" spans="1:11">
      <c r="A21" s="134" t="s">
        <v>44</v>
      </c>
      <c r="B21" s="134">
        <f>IF(ISNUMBER(VALUE(SUBSTITUTE(実質収支比率等に係る経年分析!F$49,"▲","-"))),ROUND(VALUE(SUBSTITUTE(実質収支比率等に係る経年分析!F$49,"▲","-")),2),NA())</f>
        <v>6.09</v>
      </c>
      <c r="C21" s="134">
        <f>IF(ISNUMBER(VALUE(SUBSTITUTE(実質収支比率等に係る経年分析!G$49,"▲","-"))),ROUND(VALUE(SUBSTITUTE(実質収支比率等に係る経年分析!G$49,"▲","-")),2),NA())</f>
        <v>2.66</v>
      </c>
      <c r="D21" s="134">
        <f>IF(ISNUMBER(VALUE(SUBSTITUTE(実質収支比率等に係る経年分析!H$49,"▲","-"))),ROUND(VALUE(SUBSTITUTE(実質収支比率等に係る経年分析!H$49,"▲","-")),2),NA())</f>
        <v>-0.3</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-0.39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観光特別会計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4.0199999999999996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802</v>
      </c>
      <c r="E42" s="136"/>
      <c r="F42" s="136"/>
      <c r="G42" s="136">
        <f>'実質公債費比率（分子）の構造'!L$52</f>
        <v>768</v>
      </c>
      <c r="H42" s="136"/>
      <c r="I42" s="136"/>
      <c r="J42" s="136">
        <f>'実質公債費比率（分子）の構造'!M$52</f>
        <v>695</v>
      </c>
      <c r="K42" s="136"/>
      <c r="L42" s="136"/>
      <c r="M42" s="136">
        <f>'実質公債費比率（分子）の構造'!N$52</f>
        <v>652</v>
      </c>
      <c r="N42" s="136"/>
      <c r="O42" s="136"/>
      <c r="P42" s="136">
        <f>'実質公債費比率（分子）の構造'!O$52</f>
        <v>638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v>
      </c>
      <c r="C44" s="136"/>
      <c r="D44" s="136"/>
      <c r="E44" s="136">
        <f>'実質公債費比率（分子）の構造'!L$50</f>
        <v>16</v>
      </c>
      <c r="F44" s="136"/>
      <c r="G44" s="136"/>
      <c r="H44" s="136">
        <f>'実質公債費比率（分子）の構造'!M$50</f>
        <v>16</v>
      </c>
      <c r="I44" s="136"/>
      <c r="J44" s="136"/>
      <c r="K44" s="136">
        <f>'実質公債費比率（分子）の構造'!N$50</f>
        <v>13</v>
      </c>
      <c r="L44" s="136"/>
      <c r="M44" s="136"/>
      <c r="N44" s="136">
        <f>'実質公債費比率（分子）の構造'!O$50</f>
        <v>11</v>
      </c>
      <c r="O44" s="136"/>
      <c r="P44" s="136"/>
    </row>
    <row r="45" spans="1:16">
      <c r="A45" s="136" t="s">
        <v>54</v>
      </c>
      <c r="B45" s="136">
        <f>'実質公債費比率（分子）の構造'!K$49</f>
        <v>18</v>
      </c>
      <c r="C45" s="136"/>
      <c r="D45" s="136"/>
      <c r="E45" s="136">
        <f>'実質公債費比率（分子）の構造'!L$49</f>
        <v>17</v>
      </c>
      <c r="F45" s="136"/>
      <c r="G45" s="136"/>
      <c r="H45" s="136">
        <f>'実質公債費比率（分子）の構造'!M$49</f>
        <v>10</v>
      </c>
      <c r="I45" s="136"/>
      <c r="J45" s="136"/>
      <c r="K45" s="136">
        <f>'実質公債費比率（分子）の構造'!N$49</f>
        <v>2</v>
      </c>
      <c r="L45" s="136"/>
      <c r="M45" s="136"/>
      <c r="N45" s="136">
        <f>'実質公債費比率（分子）の構造'!O$49</f>
        <v>9</v>
      </c>
      <c r="O45" s="136"/>
      <c r="P45" s="136"/>
    </row>
    <row r="46" spans="1:16">
      <c r="A46" s="136" t="s">
        <v>55</v>
      </c>
      <c r="B46" s="136">
        <f>'実質公債費比率（分子）の構造'!K$48</f>
        <v>6</v>
      </c>
      <c r="C46" s="136"/>
      <c r="D46" s="136"/>
      <c r="E46" s="136">
        <f>'実質公債費比率（分子）の構造'!L$48</f>
        <v>7</v>
      </c>
      <c r="F46" s="136"/>
      <c r="G46" s="136"/>
      <c r="H46" s="136">
        <f>'実質公債費比率（分子）の構造'!M$48</f>
        <v>5</v>
      </c>
      <c r="I46" s="136"/>
      <c r="J46" s="136"/>
      <c r="K46" s="136">
        <f>'実質公債費比率（分子）の構造'!N$48</f>
        <v>4</v>
      </c>
      <c r="L46" s="136"/>
      <c r="M46" s="136"/>
      <c r="N46" s="136">
        <f>'実質公債費比率（分子）の構造'!O$48</f>
        <v>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1283</v>
      </c>
      <c r="C49" s="136"/>
      <c r="D49" s="136"/>
      <c r="E49" s="136">
        <f>'実質公債費比率（分子）の構造'!L$45</f>
        <v>1158</v>
      </c>
      <c r="F49" s="136"/>
      <c r="G49" s="136"/>
      <c r="H49" s="136">
        <f>'実質公債費比率（分子）の構造'!M$45</f>
        <v>989</v>
      </c>
      <c r="I49" s="136"/>
      <c r="J49" s="136"/>
      <c r="K49" s="136">
        <f>'実質公債費比率（分子）の構造'!N$45</f>
        <v>872</v>
      </c>
      <c r="L49" s="136"/>
      <c r="M49" s="136"/>
      <c r="N49" s="136">
        <f>'実質公債費比率（分子）の構造'!O$45</f>
        <v>824</v>
      </c>
      <c r="O49" s="136"/>
      <c r="P49" s="136"/>
    </row>
    <row r="50" spans="1:16">
      <c r="A50" s="136" t="s">
        <v>59</v>
      </c>
      <c r="B50" s="136" t="e">
        <f>NA()</f>
        <v>#N/A</v>
      </c>
      <c r="C50" s="136">
        <f>IF(ISNUMBER('実質公債費比率（分子）の構造'!K$53),'実質公債費比率（分子）の構造'!K$53,NA())</f>
        <v>522</v>
      </c>
      <c r="D50" s="136" t="e">
        <f>NA()</f>
        <v>#N/A</v>
      </c>
      <c r="E50" s="136" t="e">
        <f>NA()</f>
        <v>#N/A</v>
      </c>
      <c r="F50" s="136">
        <f>IF(ISNUMBER('実質公債費比率（分子）の構造'!L$53),'実質公債費比率（分子）の構造'!L$53,NA())</f>
        <v>430</v>
      </c>
      <c r="G50" s="136" t="e">
        <f>NA()</f>
        <v>#N/A</v>
      </c>
      <c r="H50" s="136" t="e">
        <f>NA()</f>
        <v>#N/A</v>
      </c>
      <c r="I50" s="136">
        <f>IF(ISNUMBER('実質公債費比率（分子）の構造'!M$53),'実質公債費比率（分子）の構造'!M$53,NA())</f>
        <v>325</v>
      </c>
      <c r="J50" s="136" t="e">
        <f>NA()</f>
        <v>#N/A</v>
      </c>
      <c r="K50" s="136" t="e">
        <f>NA()</f>
        <v>#N/A</v>
      </c>
      <c r="L50" s="136">
        <f>IF(ISNUMBER('実質公債費比率（分子）の構造'!N$53),'実質公債費比率（分子）の構造'!N$53,NA())</f>
        <v>239</v>
      </c>
      <c r="M50" s="136" t="e">
        <f>NA()</f>
        <v>#N/A</v>
      </c>
      <c r="N50" s="136" t="e">
        <f>NA()</f>
        <v>#N/A</v>
      </c>
      <c r="O50" s="136">
        <f>IF(ISNUMBER('実質公債費比率（分子）の構造'!O$53),'実質公債費比率（分子）の構造'!O$53,NA())</f>
        <v>211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5827</v>
      </c>
      <c r="E56" s="135"/>
      <c r="F56" s="135"/>
      <c r="G56" s="135">
        <f>'将来負担比率（分子）の構造'!J$51</f>
        <v>5795</v>
      </c>
      <c r="H56" s="135"/>
      <c r="I56" s="135"/>
      <c r="J56" s="135">
        <f>'将来負担比率（分子）の構造'!K$51</f>
        <v>5768</v>
      </c>
      <c r="K56" s="135"/>
      <c r="L56" s="135"/>
      <c r="M56" s="135">
        <f>'将来負担比率（分子）の構造'!L$51</f>
        <v>5941</v>
      </c>
      <c r="N56" s="135"/>
      <c r="O56" s="135"/>
      <c r="P56" s="135">
        <f>'将来負担比率（分子）の構造'!M$51</f>
        <v>6117</v>
      </c>
    </row>
    <row r="57" spans="1:16">
      <c r="A57" s="135" t="s">
        <v>35</v>
      </c>
      <c r="B57" s="135"/>
      <c r="C57" s="135"/>
      <c r="D57" s="135">
        <f>'将来負担比率（分子）の構造'!I$50</f>
        <v>60</v>
      </c>
      <c r="E57" s="135"/>
      <c r="F57" s="135"/>
      <c r="G57" s="135">
        <f>'将来負担比率（分子）の構造'!J$50</f>
        <v>60</v>
      </c>
      <c r="H57" s="135"/>
      <c r="I57" s="135"/>
      <c r="J57" s="135">
        <f>'将来負担比率（分子）の構造'!K$50</f>
        <v>70</v>
      </c>
      <c r="K57" s="135"/>
      <c r="L57" s="135"/>
      <c r="M57" s="135">
        <f>'将来負担比率（分子）の構造'!L$50</f>
        <v>69</v>
      </c>
      <c r="N57" s="135"/>
      <c r="O57" s="135"/>
      <c r="P57" s="135">
        <f>'将来負担比率（分子）の構造'!M$50</f>
        <v>62</v>
      </c>
    </row>
    <row r="58" spans="1:16">
      <c r="A58" s="135" t="s">
        <v>34</v>
      </c>
      <c r="B58" s="135"/>
      <c r="C58" s="135"/>
      <c r="D58" s="135">
        <f>'将来負担比率（分子）の構造'!I$49</f>
        <v>6052</v>
      </c>
      <c r="E58" s="135"/>
      <c r="F58" s="135"/>
      <c r="G58" s="135">
        <f>'将来負担比率（分子）の構造'!J$49</f>
        <v>6563</v>
      </c>
      <c r="H58" s="135"/>
      <c r="I58" s="135"/>
      <c r="J58" s="135">
        <f>'将来負担比率（分子）の構造'!K$49</f>
        <v>7300</v>
      </c>
      <c r="K58" s="135"/>
      <c r="L58" s="135"/>
      <c r="M58" s="135">
        <f>'将来負担比率（分子）の構造'!L$49</f>
        <v>7440</v>
      </c>
      <c r="N58" s="135"/>
      <c r="O58" s="135"/>
      <c r="P58" s="135">
        <f>'将来負担比率（分子）の構造'!M$49</f>
        <v>7501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2515</v>
      </c>
      <c r="C62" s="135"/>
      <c r="D62" s="135"/>
      <c r="E62" s="135">
        <f>'将来負担比率（分子）の構造'!J$45</f>
        <v>2438</v>
      </c>
      <c r="F62" s="135"/>
      <c r="G62" s="135"/>
      <c r="H62" s="135">
        <f>'将来負担比率（分子）の構造'!K$45</f>
        <v>2406</v>
      </c>
      <c r="I62" s="135"/>
      <c r="J62" s="135"/>
      <c r="K62" s="135">
        <f>'将来負担比率（分子）の構造'!L$45</f>
        <v>2562</v>
      </c>
      <c r="L62" s="135"/>
      <c r="M62" s="135"/>
      <c r="N62" s="135">
        <f>'将来負担比率（分子）の構造'!M$45</f>
        <v>2130</v>
      </c>
      <c r="O62" s="135"/>
      <c r="P62" s="135"/>
    </row>
    <row r="63" spans="1:16">
      <c r="A63" s="135" t="s">
        <v>28</v>
      </c>
      <c r="B63" s="135">
        <f>'将来負担比率（分子）の構造'!I$44</f>
        <v>28</v>
      </c>
      <c r="C63" s="135"/>
      <c r="D63" s="135"/>
      <c r="E63" s="135">
        <f>'将来負担比率（分子）の構造'!J$44</f>
        <v>30</v>
      </c>
      <c r="F63" s="135"/>
      <c r="G63" s="135"/>
      <c r="H63" s="135">
        <f>'将来負担比率（分子）の構造'!K$44</f>
        <v>20</v>
      </c>
      <c r="I63" s="135"/>
      <c r="J63" s="135"/>
      <c r="K63" s="135">
        <f>'将来負担比率（分子）の構造'!L$44</f>
        <v>121</v>
      </c>
      <c r="L63" s="135"/>
      <c r="M63" s="135"/>
      <c r="N63" s="135">
        <f>'将来負担比率（分子）の構造'!M$44</f>
        <v>180</v>
      </c>
      <c r="O63" s="135"/>
      <c r="P63" s="135"/>
    </row>
    <row r="64" spans="1:16">
      <c r="A64" s="135" t="s">
        <v>27</v>
      </c>
      <c r="B64" s="135">
        <f>'将来負担比率（分子）の構造'!I$43</f>
        <v>106</v>
      </c>
      <c r="C64" s="135"/>
      <c r="D64" s="135"/>
      <c r="E64" s="135">
        <f>'将来負担比率（分子）の構造'!J$43</f>
        <v>41</v>
      </c>
      <c r="F64" s="135"/>
      <c r="G64" s="135"/>
      <c r="H64" s="135">
        <f>'将来負担比率（分子）の構造'!K$43</f>
        <v>47</v>
      </c>
      <c r="I64" s="135"/>
      <c r="J64" s="135"/>
      <c r="K64" s="135">
        <f>'将来負担比率（分子）の構造'!L$43</f>
        <v>47</v>
      </c>
      <c r="L64" s="135"/>
      <c r="M64" s="135"/>
      <c r="N64" s="135">
        <f>'将来負担比率（分子）の構造'!M$43</f>
        <v>35</v>
      </c>
      <c r="O64" s="135"/>
      <c r="P64" s="135"/>
    </row>
    <row r="65" spans="1:16">
      <c r="A65" s="135" t="s">
        <v>26</v>
      </c>
      <c r="B65" s="135">
        <f>'将来負担比率（分子）の構造'!I$42</f>
        <v>67</v>
      </c>
      <c r="C65" s="135"/>
      <c r="D65" s="135"/>
      <c r="E65" s="135">
        <f>'将来負担比率（分子）の構造'!J$42</f>
        <v>53</v>
      </c>
      <c r="F65" s="135"/>
      <c r="G65" s="135"/>
      <c r="H65" s="135">
        <f>'将来負担比率（分子）の構造'!K$42</f>
        <v>40</v>
      </c>
      <c r="I65" s="135"/>
      <c r="J65" s="135"/>
      <c r="K65" s="135">
        <f>'将来負担比率（分子）の構造'!L$42</f>
        <v>29</v>
      </c>
      <c r="L65" s="135"/>
      <c r="M65" s="135"/>
      <c r="N65" s="135">
        <f>'将来負担比率（分子）の構造'!M$42</f>
        <v>21</v>
      </c>
      <c r="O65" s="135"/>
      <c r="P65" s="135"/>
    </row>
    <row r="66" spans="1:16">
      <c r="A66" s="135" t="s">
        <v>25</v>
      </c>
      <c r="B66" s="135">
        <f>'将来負担比率（分子）の構造'!I$41</f>
        <v>7764</v>
      </c>
      <c r="C66" s="135"/>
      <c r="D66" s="135"/>
      <c r="E66" s="135">
        <f>'将来負担比率（分子）の構造'!J$41</f>
        <v>7462</v>
      </c>
      <c r="F66" s="135"/>
      <c r="G66" s="135"/>
      <c r="H66" s="135">
        <f>'将来負担比率（分子）の構造'!K$41</f>
        <v>7317</v>
      </c>
      <c r="I66" s="135"/>
      <c r="J66" s="135"/>
      <c r="K66" s="135">
        <f>'将来負担比率（分子）の構造'!L$41</f>
        <v>7338</v>
      </c>
      <c r="L66" s="135"/>
      <c r="M66" s="135"/>
      <c r="N66" s="135">
        <f>'将来負担比率（分子）の構造'!M$41</f>
        <v>7270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1843637</v>
      </c>
      <c r="S5" s="581"/>
      <c r="T5" s="581"/>
      <c r="U5" s="581"/>
      <c r="V5" s="581"/>
      <c r="W5" s="581"/>
      <c r="X5" s="581"/>
      <c r="Y5" s="582"/>
      <c r="Z5" s="583">
        <v>16.3</v>
      </c>
      <c r="AA5" s="583"/>
      <c r="AB5" s="583"/>
      <c r="AC5" s="583"/>
      <c r="AD5" s="584">
        <v>1843637</v>
      </c>
      <c r="AE5" s="584"/>
      <c r="AF5" s="584"/>
      <c r="AG5" s="584"/>
      <c r="AH5" s="584"/>
      <c r="AI5" s="584"/>
      <c r="AJ5" s="584"/>
      <c r="AK5" s="584"/>
      <c r="AL5" s="585">
        <v>30.8</v>
      </c>
      <c r="AM5" s="586"/>
      <c r="AN5" s="586"/>
      <c r="AO5" s="587"/>
      <c r="AP5" s="577" t="s">
        <v>208</v>
      </c>
      <c r="AQ5" s="578"/>
      <c r="AR5" s="578"/>
      <c r="AS5" s="578"/>
      <c r="AT5" s="578"/>
      <c r="AU5" s="578"/>
      <c r="AV5" s="578"/>
      <c r="AW5" s="578"/>
      <c r="AX5" s="578"/>
      <c r="AY5" s="578"/>
      <c r="AZ5" s="578"/>
      <c r="BA5" s="578"/>
      <c r="BB5" s="578"/>
      <c r="BC5" s="578"/>
      <c r="BD5" s="578"/>
      <c r="BE5" s="578"/>
      <c r="BF5" s="579"/>
      <c r="BG5" s="591">
        <v>1838921</v>
      </c>
      <c r="BH5" s="592"/>
      <c r="BI5" s="592"/>
      <c r="BJ5" s="592"/>
      <c r="BK5" s="592"/>
      <c r="BL5" s="592"/>
      <c r="BM5" s="592"/>
      <c r="BN5" s="593"/>
      <c r="BO5" s="594">
        <v>99.7</v>
      </c>
      <c r="BP5" s="594"/>
      <c r="BQ5" s="594"/>
      <c r="BR5" s="594"/>
      <c r="BS5" s="595">
        <v>9262</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153105</v>
      </c>
      <c r="S6" s="592"/>
      <c r="T6" s="592"/>
      <c r="U6" s="592"/>
      <c r="V6" s="592"/>
      <c r="W6" s="592"/>
      <c r="X6" s="592"/>
      <c r="Y6" s="593"/>
      <c r="Z6" s="594">
        <v>1.4</v>
      </c>
      <c r="AA6" s="594"/>
      <c r="AB6" s="594"/>
      <c r="AC6" s="594"/>
      <c r="AD6" s="595">
        <v>153105</v>
      </c>
      <c r="AE6" s="595"/>
      <c r="AF6" s="595"/>
      <c r="AG6" s="595"/>
      <c r="AH6" s="595"/>
      <c r="AI6" s="595"/>
      <c r="AJ6" s="595"/>
      <c r="AK6" s="595"/>
      <c r="AL6" s="596">
        <v>2.6</v>
      </c>
      <c r="AM6" s="597"/>
      <c r="AN6" s="597"/>
      <c r="AO6" s="598"/>
      <c r="AP6" s="588" t="s">
        <v>213</v>
      </c>
      <c r="AQ6" s="589"/>
      <c r="AR6" s="589"/>
      <c r="AS6" s="589"/>
      <c r="AT6" s="589"/>
      <c r="AU6" s="589"/>
      <c r="AV6" s="589"/>
      <c r="AW6" s="589"/>
      <c r="AX6" s="589"/>
      <c r="AY6" s="589"/>
      <c r="AZ6" s="589"/>
      <c r="BA6" s="589"/>
      <c r="BB6" s="589"/>
      <c r="BC6" s="589"/>
      <c r="BD6" s="589"/>
      <c r="BE6" s="589"/>
      <c r="BF6" s="590"/>
      <c r="BG6" s="591">
        <v>1838921</v>
      </c>
      <c r="BH6" s="592"/>
      <c r="BI6" s="592"/>
      <c r="BJ6" s="592"/>
      <c r="BK6" s="592"/>
      <c r="BL6" s="592"/>
      <c r="BM6" s="592"/>
      <c r="BN6" s="593"/>
      <c r="BO6" s="594">
        <v>99.7</v>
      </c>
      <c r="BP6" s="594"/>
      <c r="BQ6" s="594"/>
      <c r="BR6" s="594"/>
      <c r="BS6" s="595">
        <v>9262</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145393</v>
      </c>
      <c r="CS6" s="592"/>
      <c r="CT6" s="592"/>
      <c r="CU6" s="592"/>
      <c r="CV6" s="592"/>
      <c r="CW6" s="592"/>
      <c r="CX6" s="592"/>
      <c r="CY6" s="593"/>
      <c r="CZ6" s="594">
        <v>1.3</v>
      </c>
      <c r="DA6" s="594"/>
      <c r="DB6" s="594"/>
      <c r="DC6" s="594"/>
      <c r="DD6" s="600">
        <v>41</v>
      </c>
      <c r="DE6" s="592"/>
      <c r="DF6" s="592"/>
      <c r="DG6" s="592"/>
      <c r="DH6" s="592"/>
      <c r="DI6" s="592"/>
      <c r="DJ6" s="592"/>
      <c r="DK6" s="592"/>
      <c r="DL6" s="592"/>
      <c r="DM6" s="592"/>
      <c r="DN6" s="592"/>
      <c r="DO6" s="592"/>
      <c r="DP6" s="593"/>
      <c r="DQ6" s="600">
        <v>145340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2409</v>
      </c>
      <c r="S7" s="592"/>
      <c r="T7" s="592"/>
      <c r="U7" s="592"/>
      <c r="V7" s="592"/>
      <c r="W7" s="592"/>
      <c r="X7" s="592"/>
      <c r="Y7" s="593"/>
      <c r="Z7" s="594">
        <v>0</v>
      </c>
      <c r="AA7" s="594"/>
      <c r="AB7" s="594"/>
      <c r="AC7" s="594"/>
      <c r="AD7" s="595">
        <v>2409</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628829</v>
      </c>
      <c r="BH7" s="592"/>
      <c r="BI7" s="592"/>
      <c r="BJ7" s="592"/>
      <c r="BK7" s="592"/>
      <c r="BL7" s="592"/>
      <c r="BM7" s="592"/>
      <c r="BN7" s="593"/>
      <c r="BO7" s="594">
        <v>34.1</v>
      </c>
      <c r="BP7" s="594"/>
      <c r="BQ7" s="594"/>
      <c r="BR7" s="594"/>
      <c r="BS7" s="595">
        <v>9262</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2354970</v>
      </c>
      <c r="CS7" s="592"/>
      <c r="CT7" s="592"/>
      <c r="CU7" s="592"/>
      <c r="CV7" s="592"/>
      <c r="CW7" s="592"/>
      <c r="CX7" s="592"/>
      <c r="CY7" s="593"/>
      <c r="CZ7" s="594">
        <v>21.6</v>
      </c>
      <c r="DA7" s="594"/>
      <c r="DB7" s="594"/>
      <c r="DC7" s="594"/>
      <c r="DD7" s="600">
        <v>83237</v>
      </c>
      <c r="DE7" s="592"/>
      <c r="DF7" s="592"/>
      <c r="DG7" s="592"/>
      <c r="DH7" s="592"/>
      <c r="DI7" s="592"/>
      <c r="DJ7" s="592"/>
      <c r="DK7" s="592"/>
      <c r="DL7" s="592"/>
      <c r="DM7" s="592"/>
      <c r="DN7" s="592"/>
      <c r="DO7" s="592"/>
      <c r="DP7" s="593"/>
      <c r="DQ7" s="600">
        <v>2177720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2728</v>
      </c>
      <c r="S8" s="592"/>
      <c r="T8" s="592"/>
      <c r="U8" s="592"/>
      <c r="V8" s="592"/>
      <c r="W8" s="592"/>
      <c r="X8" s="592"/>
      <c r="Y8" s="593"/>
      <c r="Z8" s="594">
        <v>0</v>
      </c>
      <c r="AA8" s="594"/>
      <c r="AB8" s="594"/>
      <c r="AC8" s="594"/>
      <c r="AD8" s="595">
        <v>2728</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23607</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3836995</v>
      </c>
      <c r="CS8" s="592"/>
      <c r="CT8" s="592"/>
      <c r="CU8" s="592"/>
      <c r="CV8" s="592"/>
      <c r="CW8" s="592"/>
      <c r="CX8" s="592"/>
      <c r="CY8" s="593"/>
      <c r="CZ8" s="594">
        <v>35.200000000000003</v>
      </c>
      <c r="DA8" s="594"/>
      <c r="DB8" s="594"/>
      <c r="DC8" s="594"/>
      <c r="DD8" s="600">
        <v>94671</v>
      </c>
      <c r="DE8" s="592"/>
      <c r="DF8" s="592"/>
      <c r="DG8" s="592"/>
      <c r="DH8" s="592"/>
      <c r="DI8" s="592"/>
      <c r="DJ8" s="592"/>
      <c r="DK8" s="592"/>
      <c r="DL8" s="592"/>
      <c r="DM8" s="592"/>
      <c r="DN8" s="592"/>
      <c r="DO8" s="592"/>
      <c r="DP8" s="593"/>
      <c r="DQ8" s="600">
        <v>1999488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3224</v>
      </c>
      <c r="S9" s="592"/>
      <c r="T9" s="592"/>
      <c r="U9" s="592"/>
      <c r="V9" s="592"/>
      <c r="W9" s="592"/>
      <c r="X9" s="592"/>
      <c r="Y9" s="593"/>
      <c r="Z9" s="594">
        <v>0</v>
      </c>
      <c r="AA9" s="594"/>
      <c r="AB9" s="594"/>
      <c r="AC9" s="594"/>
      <c r="AD9" s="595">
        <v>3224</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503511</v>
      </c>
      <c r="BH9" s="592"/>
      <c r="BI9" s="592"/>
      <c r="BJ9" s="592"/>
      <c r="BK9" s="592"/>
      <c r="BL9" s="592"/>
      <c r="BM9" s="592"/>
      <c r="BN9" s="593"/>
      <c r="BO9" s="594">
        <v>27.3</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884377</v>
      </c>
      <c r="CS9" s="592"/>
      <c r="CT9" s="592"/>
      <c r="CU9" s="592"/>
      <c r="CV9" s="592"/>
      <c r="CW9" s="592"/>
      <c r="CX9" s="592"/>
      <c r="CY9" s="593"/>
      <c r="CZ9" s="594">
        <v>8.1</v>
      </c>
      <c r="DA9" s="594"/>
      <c r="DB9" s="594"/>
      <c r="DC9" s="594"/>
      <c r="DD9" s="600">
        <v>34331</v>
      </c>
      <c r="DE9" s="592"/>
      <c r="DF9" s="592"/>
      <c r="DG9" s="592"/>
      <c r="DH9" s="592"/>
      <c r="DI9" s="592"/>
      <c r="DJ9" s="592"/>
      <c r="DK9" s="592"/>
      <c r="DL9" s="592"/>
      <c r="DM9" s="592"/>
      <c r="DN9" s="592"/>
      <c r="DO9" s="592"/>
      <c r="DP9" s="593"/>
      <c r="DQ9" s="600">
        <v>770372</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194801</v>
      </c>
      <c r="S10" s="592"/>
      <c r="T10" s="592"/>
      <c r="U10" s="592"/>
      <c r="V10" s="592"/>
      <c r="W10" s="592"/>
      <c r="X10" s="592"/>
      <c r="Y10" s="593"/>
      <c r="Z10" s="594">
        <v>1.7</v>
      </c>
      <c r="AA10" s="594"/>
      <c r="AB10" s="594"/>
      <c r="AC10" s="594"/>
      <c r="AD10" s="595">
        <v>194801</v>
      </c>
      <c r="AE10" s="595"/>
      <c r="AF10" s="595"/>
      <c r="AG10" s="595"/>
      <c r="AH10" s="595"/>
      <c r="AI10" s="595"/>
      <c r="AJ10" s="595"/>
      <c r="AK10" s="595"/>
      <c r="AL10" s="596">
        <v>3.3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44736</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47997</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8013</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56975</v>
      </c>
      <c r="BH11" s="592"/>
      <c r="BI11" s="592"/>
      <c r="BJ11" s="592"/>
      <c r="BK11" s="592"/>
      <c r="BL11" s="592"/>
      <c r="BM11" s="592"/>
      <c r="BN11" s="593"/>
      <c r="BO11" s="594">
        <v>3.1</v>
      </c>
      <c r="BP11" s="594"/>
      <c r="BQ11" s="594"/>
      <c r="BR11" s="594"/>
      <c r="BS11" s="600">
        <v>9262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723524</v>
      </c>
      <c r="CS11" s="592"/>
      <c r="CT11" s="592"/>
      <c r="CU11" s="592"/>
      <c r="CV11" s="592"/>
      <c r="CW11" s="592"/>
      <c r="CX11" s="592"/>
      <c r="CY11" s="593"/>
      <c r="CZ11" s="594">
        <v>6.6</v>
      </c>
      <c r="DA11" s="594"/>
      <c r="DB11" s="594"/>
      <c r="DC11" s="594"/>
      <c r="DD11" s="600">
        <v>127515</v>
      </c>
      <c r="DE11" s="592"/>
      <c r="DF11" s="592"/>
      <c r="DG11" s="592"/>
      <c r="DH11" s="592"/>
      <c r="DI11" s="592"/>
      <c r="DJ11" s="592"/>
      <c r="DK11" s="592"/>
      <c r="DL11" s="592"/>
      <c r="DM11" s="592"/>
      <c r="DN11" s="592"/>
      <c r="DO11" s="592"/>
      <c r="DP11" s="593"/>
      <c r="DQ11" s="600">
        <v>539594</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999077</v>
      </c>
      <c r="BH12" s="592"/>
      <c r="BI12" s="592"/>
      <c r="BJ12" s="592"/>
      <c r="BK12" s="592"/>
      <c r="BL12" s="592"/>
      <c r="BM12" s="592"/>
      <c r="BN12" s="593"/>
      <c r="BO12" s="594">
        <v>54.2</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286685</v>
      </c>
      <c r="CS12" s="592"/>
      <c r="CT12" s="592"/>
      <c r="CU12" s="592"/>
      <c r="CV12" s="592"/>
      <c r="CW12" s="592"/>
      <c r="CX12" s="592"/>
      <c r="CY12" s="593"/>
      <c r="CZ12" s="594">
        <v>2.6</v>
      </c>
      <c r="DA12" s="594"/>
      <c r="DB12" s="594"/>
      <c r="DC12" s="594"/>
      <c r="DD12" s="600">
        <v>27964</v>
      </c>
      <c r="DE12" s="592"/>
      <c r="DF12" s="592"/>
      <c r="DG12" s="592"/>
      <c r="DH12" s="592"/>
      <c r="DI12" s="592"/>
      <c r="DJ12" s="592"/>
      <c r="DK12" s="592"/>
      <c r="DL12" s="592"/>
      <c r="DM12" s="592"/>
      <c r="DN12" s="592"/>
      <c r="DO12" s="592"/>
      <c r="DP12" s="593"/>
      <c r="DQ12" s="600">
        <v>156354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24425</v>
      </c>
      <c r="S13" s="592"/>
      <c r="T13" s="592"/>
      <c r="U13" s="592"/>
      <c r="V13" s="592"/>
      <c r="W13" s="592"/>
      <c r="X13" s="592"/>
      <c r="Y13" s="593"/>
      <c r="Z13" s="594">
        <v>0.2</v>
      </c>
      <c r="AA13" s="594"/>
      <c r="AB13" s="594"/>
      <c r="AC13" s="594"/>
      <c r="AD13" s="595">
        <v>24425</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954876</v>
      </c>
      <c r="BH13" s="592"/>
      <c r="BI13" s="592"/>
      <c r="BJ13" s="592"/>
      <c r="BK13" s="592"/>
      <c r="BL13" s="592"/>
      <c r="BM13" s="592"/>
      <c r="BN13" s="593"/>
      <c r="BO13" s="594">
        <v>51.8</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650819</v>
      </c>
      <c r="CS13" s="592"/>
      <c r="CT13" s="592"/>
      <c r="CU13" s="592"/>
      <c r="CV13" s="592"/>
      <c r="CW13" s="592"/>
      <c r="CX13" s="592"/>
      <c r="CY13" s="593"/>
      <c r="CZ13" s="594">
        <v>6</v>
      </c>
      <c r="DA13" s="594"/>
      <c r="DB13" s="594"/>
      <c r="DC13" s="594"/>
      <c r="DD13" s="600">
        <v>378581</v>
      </c>
      <c r="DE13" s="592"/>
      <c r="DF13" s="592"/>
      <c r="DG13" s="592"/>
      <c r="DH13" s="592"/>
      <c r="DI13" s="592"/>
      <c r="DJ13" s="592"/>
      <c r="DK13" s="592"/>
      <c r="DL13" s="592"/>
      <c r="DM13" s="592"/>
      <c r="DN13" s="592"/>
      <c r="DO13" s="592"/>
      <c r="DP13" s="593"/>
      <c r="DQ13" s="600">
        <v>394187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68398</v>
      </c>
      <c r="BH14" s="592"/>
      <c r="BI14" s="592"/>
      <c r="BJ14" s="592"/>
      <c r="BK14" s="592"/>
      <c r="BL14" s="592"/>
      <c r="BM14" s="592"/>
      <c r="BN14" s="593"/>
      <c r="BO14" s="594">
        <v>3.7</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333409</v>
      </c>
      <c r="CS14" s="592"/>
      <c r="CT14" s="592"/>
      <c r="CU14" s="592"/>
      <c r="CV14" s="592"/>
      <c r="CW14" s="592"/>
      <c r="CX14" s="592"/>
      <c r="CY14" s="593"/>
      <c r="CZ14" s="594">
        <v>3.1</v>
      </c>
      <c r="DA14" s="594"/>
      <c r="DB14" s="594"/>
      <c r="DC14" s="594"/>
      <c r="DD14" s="600">
        <v>36164</v>
      </c>
      <c r="DE14" s="592"/>
      <c r="DF14" s="592"/>
      <c r="DG14" s="592"/>
      <c r="DH14" s="592"/>
      <c r="DI14" s="592"/>
      <c r="DJ14" s="592"/>
      <c r="DK14" s="592"/>
      <c r="DL14" s="592"/>
      <c r="DM14" s="592"/>
      <c r="DN14" s="592"/>
      <c r="DO14" s="592"/>
      <c r="DP14" s="593"/>
      <c r="DQ14" s="600">
        <v>304039</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2623</v>
      </c>
      <c r="S15" s="592"/>
      <c r="T15" s="592"/>
      <c r="U15" s="592"/>
      <c r="V15" s="592"/>
      <c r="W15" s="592"/>
      <c r="X15" s="592"/>
      <c r="Y15" s="593"/>
      <c r="Z15" s="594">
        <v>0</v>
      </c>
      <c r="AA15" s="594"/>
      <c r="AB15" s="594"/>
      <c r="AC15" s="594"/>
      <c r="AD15" s="595">
        <v>2623</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142617</v>
      </c>
      <c r="BH15" s="592"/>
      <c r="BI15" s="592"/>
      <c r="BJ15" s="592"/>
      <c r="BK15" s="592"/>
      <c r="BL15" s="592"/>
      <c r="BM15" s="592"/>
      <c r="BN15" s="593"/>
      <c r="BO15" s="594">
        <v>7.7</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624249</v>
      </c>
      <c r="CS15" s="592"/>
      <c r="CT15" s="592"/>
      <c r="CU15" s="592"/>
      <c r="CV15" s="592"/>
      <c r="CW15" s="592"/>
      <c r="CX15" s="592"/>
      <c r="CY15" s="593"/>
      <c r="CZ15" s="594">
        <v>5.7</v>
      </c>
      <c r="DA15" s="594"/>
      <c r="DB15" s="594"/>
      <c r="DC15" s="594"/>
      <c r="DD15" s="600">
        <v>67464</v>
      </c>
      <c r="DE15" s="592"/>
      <c r="DF15" s="592"/>
      <c r="DG15" s="592"/>
      <c r="DH15" s="592"/>
      <c r="DI15" s="592"/>
      <c r="DJ15" s="592"/>
      <c r="DK15" s="592"/>
      <c r="DL15" s="592"/>
      <c r="DM15" s="592"/>
      <c r="DN15" s="592"/>
      <c r="DO15" s="592"/>
      <c r="DP15" s="593"/>
      <c r="DQ15" s="600">
        <v>528328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4525254</v>
      </c>
      <c r="S16" s="592"/>
      <c r="T16" s="592"/>
      <c r="U16" s="592"/>
      <c r="V16" s="592"/>
      <c r="W16" s="592"/>
      <c r="X16" s="592"/>
      <c r="Y16" s="593"/>
      <c r="Z16" s="594">
        <v>40.1</v>
      </c>
      <c r="AA16" s="594"/>
      <c r="AB16" s="594"/>
      <c r="AC16" s="594"/>
      <c r="AD16" s="595">
        <v>3717624</v>
      </c>
      <c r="AE16" s="595"/>
      <c r="AF16" s="595"/>
      <c r="AG16" s="595"/>
      <c r="AH16" s="595"/>
      <c r="AI16" s="595"/>
      <c r="AJ16" s="595"/>
      <c r="AK16" s="595"/>
      <c r="AL16" s="596">
        <v>62.1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164328</v>
      </c>
      <c r="CS16" s="592"/>
      <c r="CT16" s="592"/>
      <c r="CU16" s="592"/>
      <c r="CV16" s="592"/>
      <c r="CW16" s="592"/>
      <c r="CX16" s="592"/>
      <c r="CY16" s="593"/>
      <c r="CZ16" s="594">
        <v>1.5</v>
      </c>
      <c r="DA16" s="594"/>
      <c r="DB16" s="594"/>
      <c r="DC16" s="594"/>
      <c r="DD16" s="600" t="s">
        <v>112</v>
      </c>
      <c r="DE16" s="592"/>
      <c r="DF16" s="592"/>
      <c r="DG16" s="592"/>
      <c r="DH16" s="592"/>
      <c r="DI16" s="592"/>
      <c r="DJ16" s="592"/>
      <c r="DK16" s="592"/>
      <c r="DL16" s="592"/>
      <c r="DM16" s="592"/>
      <c r="DN16" s="592"/>
      <c r="DO16" s="592"/>
      <c r="DP16" s="593"/>
      <c r="DQ16" s="600">
        <v>26246</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3717624</v>
      </c>
      <c r="S17" s="592"/>
      <c r="T17" s="592"/>
      <c r="U17" s="592"/>
      <c r="V17" s="592"/>
      <c r="W17" s="592"/>
      <c r="X17" s="592"/>
      <c r="Y17" s="593"/>
      <c r="Z17" s="594">
        <v>32.9</v>
      </c>
      <c r="AA17" s="594"/>
      <c r="AB17" s="594"/>
      <c r="AC17" s="594"/>
      <c r="AD17" s="595">
        <v>3717624</v>
      </c>
      <c r="AE17" s="595"/>
      <c r="AF17" s="595"/>
      <c r="AG17" s="595"/>
      <c r="AH17" s="595"/>
      <c r="AI17" s="595"/>
      <c r="AJ17" s="595"/>
      <c r="AK17" s="595"/>
      <c r="AL17" s="596">
        <v>62.1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841613</v>
      </c>
      <c r="CS17" s="592"/>
      <c r="CT17" s="592"/>
      <c r="CU17" s="592"/>
      <c r="CV17" s="592"/>
      <c r="CW17" s="592"/>
      <c r="CX17" s="592"/>
      <c r="CY17" s="593"/>
      <c r="CZ17" s="594">
        <v>7.7</v>
      </c>
      <c r="DA17" s="594"/>
      <c r="DB17" s="594"/>
      <c r="DC17" s="594"/>
      <c r="DD17" s="600" t="s">
        <v>112</v>
      </c>
      <c r="DE17" s="592"/>
      <c r="DF17" s="592"/>
      <c r="DG17" s="592"/>
      <c r="DH17" s="592"/>
      <c r="DI17" s="592"/>
      <c r="DJ17" s="592"/>
      <c r="DK17" s="592"/>
      <c r="DL17" s="592"/>
      <c r="DM17" s="592"/>
      <c r="DN17" s="592"/>
      <c r="DO17" s="592"/>
      <c r="DP17" s="593"/>
      <c r="DQ17" s="600">
        <v>826159</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804583</v>
      </c>
      <c r="S18" s="592"/>
      <c r="T18" s="592"/>
      <c r="U18" s="592"/>
      <c r="V18" s="592"/>
      <c r="W18" s="592"/>
      <c r="X18" s="592"/>
      <c r="Y18" s="593"/>
      <c r="Z18" s="594">
        <v>7.1</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3047</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4716</v>
      </c>
      <c r="BH19" s="592"/>
      <c r="BI19" s="592"/>
      <c r="BJ19" s="592"/>
      <c r="BK19" s="592"/>
      <c r="BL19" s="592"/>
      <c r="BM19" s="592"/>
      <c r="BN19" s="593"/>
      <c r="BO19" s="594">
        <v>0.3</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6752206</v>
      </c>
      <c r="S20" s="592"/>
      <c r="T20" s="592"/>
      <c r="U20" s="592"/>
      <c r="V20" s="592"/>
      <c r="W20" s="592"/>
      <c r="X20" s="592"/>
      <c r="Y20" s="593"/>
      <c r="Z20" s="594">
        <v>59.8</v>
      </c>
      <c r="AA20" s="594"/>
      <c r="AB20" s="594"/>
      <c r="AC20" s="594"/>
      <c r="AD20" s="595">
        <v>5944576</v>
      </c>
      <c r="AE20" s="595"/>
      <c r="AF20" s="595"/>
      <c r="AG20" s="595"/>
      <c r="AH20" s="595"/>
      <c r="AI20" s="595"/>
      <c r="AJ20" s="595"/>
      <c r="AK20" s="595"/>
      <c r="AL20" s="596">
        <v>99.2</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4716</v>
      </c>
      <c r="BH20" s="592"/>
      <c r="BI20" s="592"/>
      <c r="BJ20" s="592"/>
      <c r="BK20" s="592"/>
      <c r="BL20" s="592"/>
      <c r="BM20" s="592"/>
      <c r="BN20" s="593"/>
      <c r="BO20" s="594">
        <v>0.3</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10894359</v>
      </c>
      <c r="CS20" s="592"/>
      <c r="CT20" s="592"/>
      <c r="CU20" s="592"/>
      <c r="CV20" s="592"/>
      <c r="CW20" s="592"/>
      <c r="CX20" s="592"/>
      <c r="CY20" s="593"/>
      <c r="CZ20" s="594">
        <v>100</v>
      </c>
      <c r="DA20" s="594"/>
      <c r="DB20" s="594"/>
      <c r="DC20" s="594"/>
      <c r="DD20" s="600">
        <v>849968</v>
      </c>
      <c r="DE20" s="592"/>
      <c r="DF20" s="592"/>
      <c r="DG20" s="592"/>
      <c r="DH20" s="592"/>
      <c r="DI20" s="592"/>
      <c r="DJ20" s="592"/>
      <c r="DK20" s="592"/>
      <c r="DL20" s="592"/>
      <c r="DM20" s="592"/>
      <c r="DN20" s="592"/>
      <c r="DO20" s="592"/>
      <c r="DP20" s="593"/>
      <c r="DQ20" s="600">
        <v>7875840</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4962</v>
      </c>
      <c r="S21" s="592"/>
      <c r="T21" s="592"/>
      <c r="U21" s="592"/>
      <c r="V21" s="592"/>
      <c r="W21" s="592"/>
      <c r="X21" s="592"/>
      <c r="Y21" s="593"/>
      <c r="Z21" s="594">
        <v>0</v>
      </c>
      <c r="AA21" s="594"/>
      <c r="AB21" s="594"/>
      <c r="AC21" s="594"/>
      <c r="AD21" s="595">
        <v>4962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4716</v>
      </c>
      <c r="BH21" s="592"/>
      <c r="BI21" s="592"/>
      <c r="BJ21" s="592"/>
      <c r="BK21" s="592"/>
      <c r="BL21" s="592"/>
      <c r="BM21" s="592"/>
      <c r="BN21" s="593"/>
      <c r="BO21" s="594">
        <v>0.3</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140601</v>
      </c>
      <c r="S22" s="592"/>
      <c r="T22" s="592"/>
      <c r="U22" s="592"/>
      <c r="V22" s="592"/>
      <c r="W22" s="592"/>
      <c r="X22" s="592"/>
      <c r="Y22" s="593"/>
      <c r="Z22" s="594">
        <v>1.2</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113313</v>
      </c>
      <c r="S23" s="592"/>
      <c r="T23" s="592"/>
      <c r="U23" s="592"/>
      <c r="V23" s="592"/>
      <c r="W23" s="592"/>
      <c r="X23" s="592"/>
      <c r="Y23" s="593"/>
      <c r="Z23" s="594">
        <v>1</v>
      </c>
      <c r="AA23" s="594"/>
      <c r="AB23" s="594"/>
      <c r="AC23" s="594"/>
      <c r="AD23" s="595">
        <v>5933</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33020</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5012027</v>
      </c>
      <c r="CS24" s="581"/>
      <c r="CT24" s="581"/>
      <c r="CU24" s="581"/>
      <c r="CV24" s="581"/>
      <c r="CW24" s="581"/>
      <c r="CX24" s="581"/>
      <c r="CY24" s="582"/>
      <c r="CZ24" s="618">
        <v>46</v>
      </c>
      <c r="DA24" s="619"/>
      <c r="DB24" s="619"/>
      <c r="DC24" s="620"/>
      <c r="DD24" s="617">
        <v>3471537</v>
      </c>
      <c r="DE24" s="581"/>
      <c r="DF24" s="581"/>
      <c r="DG24" s="581"/>
      <c r="DH24" s="581"/>
      <c r="DI24" s="581"/>
      <c r="DJ24" s="581"/>
      <c r="DK24" s="582"/>
      <c r="DL24" s="617">
        <v>3262912</v>
      </c>
      <c r="DM24" s="581"/>
      <c r="DN24" s="581"/>
      <c r="DO24" s="581"/>
      <c r="DP24" s="581"/>
      <c r="DQ24" s="581"/>
      <c r="DR24" s="581"/>
      <c r="DS24" s="581"/>
      <c r="DT24" s="581"/>
      <c r="DU24" s="581"/>
      <c r="DV24" s="582"/>
      <c r="DW24" s="585">
        <v>51.1</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1367814</v>
      </c>
      <c r="S25" s="592"/>
      <c r="T25" s="592"/>
      <c r="U25" s="592"/>
      <c r="V25" s="592"/>
      <c r="W25" s="592"/>
      <c r="X25" s="592"/>
      <c r="Y25" s="593"/>
      <c r="Z25" s="594">
        <v>12.1</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2129513</v>
      </c>
      <c r="CS25" s="623"/>
      <c r="CT25" s="623"/>
      <c r="CU25" s="623"/>
      <c r="CV25" s="623"/>
      <c r="CW25" s="623"/>
      <c r="CX25" s="623"/>
      <c r="CY25" s="624"/>
      <c r="CZ25" s="625">
        <v>19.5</v>
      </c>
      <c r="DA25" s="626"/>
      <c r="DB25" s="626"/>
      <c r="DC25" s="627"/>
      <c r="DD25" s="600">
        <v>2067579</v>
      </c>
      <c r="DE25" s="623"/>
      <c r="DF25" s="623"/>
      <c r="DG25" s="623"/>
      <c r="DH25" s="623"/>
      <c r="DI25" s="623"/>
      <c r="DJ25" s="623"/>
      <c r="DK25" s="624"/>
      <c r="DL25" s="600">
        <v>1876954</v>
      </c>
      <c r="DM25" s="623"/>
      <c r="DN25" s="623"/>
      <c r="DO25" s="623"/>
      <c r="DP25" s="623"/>
      <c r="DQ25" s="623"/>
      <c r="DR25" s="623"/>
      <c r="DS25" s="623"/>
      <c r="DT25" s="623"/>
      <c r="DU25" s="623"/>
      <c r="DV25" s="624"/>
      <c r="DW25" s="596">
        <v>29.4</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11215</v>
      </c>
      <c r="S26" s="592"/>
      <c r="T26" s="592"/>
      <c r="U26" s="592"/>
      <c r="V26" s="592"/>
      <c r="W26" s="592"/>
      <c r="X26" s="592"/>
      <c r="Y26" s="593"/>
      <c r="Z26" s="594">
        <v>0.1</v>
      </c>
      <c r="AA26" s="594"/>
      <c r="AB26" s="594"/>
      <c r="AC26" s="594"/>
      <c r="AD26" s="595">
        <v>11215</v>
      </c>
      <c r="AE26" s="595"/>
      <c r="AF26" s="595"/>
      <c r="AG26" s="595"/>
      <c r="AH26" s="595"/>
      <c r="AI26" s="595"/>
      <c r="AJ26" s="595"/>
      <c r="AK26" s="595"/>
      <c r="AL26" s="596">
        <v>0.2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1197834</v>
      </c>
      <c r="CS26" s="592"/>
      <c r="CT26" s="592"/>
      <c r="CU26" s="592"/>
      <c r="CV26" s="592"/>
      <c r="CW26" s="592"/>
      <c r="CX26" s="592"/>
      <c r="CY26" s="593"/>
      <c r="CZ26" s="625">
        <v>11</v>
      </c>
      <c r="DA26" s="626"/>
      <c r="DB26" s="626"/>
      <c r="DC26" s="627"/>
      <c r="DD26" s="600">
        <v>1157349</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790630</v>
      </c>
      <c r="S27" s="592"/>
      <c r="T27" s="592"/>
      <c r="U27" s="592"/>
      <c r="V27" s="592"/>
      <c r="W27" s="592"/>
      <c r="X27" s="592"/>
      <c r="Y27" s="593"/>
      <c r="Z27" s="594">
        <v>7</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1843637</v>
      </c>
      <c r="BH27" s="592"/>
      <c r="BI27" s="592"/>
      <c r="BJ27" s="592"/>
      <c r="BK27" s="592"/>
      <c r="BL27" s="592"/>
      <c r="BM27" s="592"/>
      <c r="BN27" s="593"/>
      <c r="BO27" s="594">
        <v>100</v>
      </c>
      <c r="BP27" s="594"/>
      <c r="BQ27" s="594"/>
      <c r="BR27" s="594"/>
      <c r="BS27" s="600">
        <v>9262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2040901</v>
      </c>
      <c r="CS27" s="623"/>
      <c r="CT27" s="623"/>
      <c r="CU27" s="623"/>
      <c r="CV27" s="623"/>
      <c r="CW27" s="623"/>
      <c r="CX27" s="623"/>
      <c r="CY27" s="624"/>
      <c r="CZ27" s="625">
        <v>18.7</v>
      </c>
      <c r="DA27" s="626"/>
      <c r="DB27" s="626"/>
      <c r="DC27" s="627"/>
      <c r="DD27" s="600">
        <v>577799</v>
      </c>
      <c r="DE27" s="623"/>
      <c r="DF27" s="623"/>
      <c r="DG27" s="623"/>
      <c r="DH27" s="623"/>
      <c r="DI27" s="623"/>
      <c r="DJ27" s="623"/>
      <c r="DK27" s="624"/>
      <c r="DL27" s="600">
        <v>577799</v>
      </c>
      <c r="DM27" s="623"/>
      <c r="DN27" s="623"/>
      <c r="DO27" s="623"/>
      <c r="DP27" s="623"/>
      <c r="DQ27" s="623"/>
      <c r="DR27" s="623"/>
      <c r="DS27" s="623"/>
      <c r="DT27" s="623"/>
      <c r="DU27" s="623"/>
      <c r="DV27" s="624"/>
      <c r="DW27" s="596">
        <v>9</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73533</v>
      </c>
      <c r="S28" s="592"/>
      <c r="T28" s="592"/>
      <c r="U28" s="592"/>
      <c r="V28" s="592"/>
      <c r="W28" s="592"/>
      <c r="X28" s="592"/>
      <c r="Y28" s="593"/>
      <c r="Z28" s="594">
        <v>0.7</v>
      </c>
      <c r="AA28" s="594"/>
      <c r="AB28" s="594"/>
      <c r="AC28" s="594"/>
      <c r="AD28" s="595">
        <v>23254</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841613</v>
      </c>
      <c r="CS28" s="592"/>
      <c r="CT28" s="592"/>
      <c r="CU28" s="592"/>
      <c r="CV28" s="592"/>
      <c r="CW28" s="592"/>
      <c r="CX28" s="592"/>
      <c r="CY28" s="593"/>
      <c r="CZ28" s="625">
        <v>7.7</v>
      </c>
      <c r="DA28" s="626"/>
      <c r="DB28" s="626"/>
      <c r="DC28" s="627"/>
      <c r="DD28" s="600">
        <v>826159</v>
      </c>
      <c r="DE28" s="592"/>
      <c r="DF28" s="592"/>
      <c r="DG28" s="592"/>
      <c r="DH28" s="592"/>
      <c r="DI28" s="592"/>
      <c r="DJ28" s="592"/>
      <c r="DK28" s="593"/>
      <c r="DL28" s="600">
        <v>808159</v>
      </c>
      <c r="DM28" s="592"/>
      <c r="DN28" s="592"/>
      <c r="DO28" s="592"/>
      <c r="DP28" s="592"/>
      <c r="DQ28" s="592"/>
      <c r="DR28" s="592"/>
      <c r="DS28" s="592"/>
      <c r="DT28" s="592"/>
      <c r="DU28" s="592"/>
      <c r="DV28" s="593"/>
      <c r="DW28" s="596">
        <v>12.7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6827</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841613</v>
      </c>
      <c r="CS29" s="623"/>
      <c r="CT29" s="623"/>
      <c r="CU29" s="623"/>
      <c r="CV29" s="623"/>
      <c r="CW29" s="623"/>
      <c r="CX29" s="623"/>
      <c r="CY29" s="624"/>
      <c r="CZ29" s="625">
        <v>7.7</v>
      </c>
      <c r="DA29" s="626"/>
      <c r="DB29" s="626"/>
      <c r="DC29" s="627"/>
      <c r="DD29" s="600">
        <v>826159</v>
      </c>
      <c r="DE29" s="623"/>
      <c r="DF29" s="623"/>
      <c r="DG29" s="623"/>
      <c r="DH29" s="623"/>
      <c r="DI29" s="623"/>
      <c r="DJ29" s="623"/>
      <c r="DK29" s="624"/>
      <c r="DL29" s="600">
        <v>808159</v>
      </c>
      <c r="DM29" s="623"/>
      <c r="DN29" s="623"/>
      <c r="DO29" s="623"/>
      <c r="DP29" s="623"/>
      <c r="DQ29" s="623"/>
      <c r="DR29" s="623"/>
      <c r="DS29" s="623"/>
      <c r="DT29" s="623"/>
      <c r="DU29" s="623"/>
      <c r="DV29" s="624"/>
      <c r="DW29" s="596">
        <v>12.7</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711958</v>
      </c>
      <c r="S30" s="592"/>
      <c r="T30" s="592"/>
      <c r="U30" s="592"/>
      <c r="V30" s="592"/>
      <c r="W30" s="592"/>
      <c r="X30" s="592"/>
      <c r="Y30" s="593"/>
      <c r="Z30" s="594">
        <v>6.3</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98.5</v>
      </c>
      <c r="BH30" s="650"/>
      <c r="BI30" s="650"/>
      <c r="BJ30" s="650"/>
      <c r="BK30" s="650"/>
      <c r="BL30" s="650"/>
      <c r="BM30" s="586">
        <v>92.4</v>
      </c>
      <c r="BN30" s="650"/>
      <c r="BO30" s="650"/>
      <c r="BP30" s="650"/>
      <c r="BQ30" s="651"/>
      <c r="BR30" s="649">
        <v>98</v>
      </c>
      <c r="BS30" s="650"/>
      <c r="BT30" s="650"/>
      <c r="BU30" s="650"/>
      <c r="BV30" s="650"/>
      <c r="BW30" s="650"/>
      <c r="BX30" s="586">
        <v>91.3</v>
      </c>
      <c r="BY30" s="650"/>
      <c r="BZ30" s="650"/>
      <c r="CA30" s="650"/>
      <c r="CB30" s="651"/>
      <c r="CD30" s="654"/>
      <c r="CE30" s="655"/>
      <c r="CF30" s="605" t="s">
        <v>291</v>
      </c>
      <c r="CG30" s="606"/>
      <c r="CH30" s="606"/>
      <c r="CI30" s="606"/>
      <c r="CJ30" s="606"/>
      <c r="CK30" s="606"/>
      <c r="CL30" s="606"/>
      <c r="CM30" s="606"/>
      <c r="CN30" s="606"/>
      <c r="CO30" s="606"/>
      <c r="CP30" s="606"/>
      <c r="CQ30" s="607"/>
      <c r="CR30" s="591">
        <v>743663</v>
      </c>
      <c r="CS30" s="592"/>
      <c r="CT30" s="592"/>
      <c r="CU30" s="592"/>
      <c r="CV30" s="592"/>
      <c r="CW30" s="592"/>
      <c r="CX30" s="592"/>
      <c r="CY30" s="593"/>
      <c r="CZ30" s="625">
        <v>6.8</v>
      </c>
      <c r="DA30" s="626"/>
      <c r="DB30" s="626"/>
      <c r="DC30" s="627"/>
      <c r="DD30" s="600">
        <v>730038</v>
      </c>
      <c r="DE30" s="592"/>
      <c r="DF30" s="592"/>
      <c r="DG30" s="592"/>
      <c r="DH30" s="592"/>
      <c r="DI30" s="592"/>
      <c r="DJ30" s="592"/>
      <c r="DK30" s="593"/>
      <c r="DL30" s="600">
        <v>712038</v>
      </c>
      <c r="DM30" s="592"/>
      <c r="DN30" s="592"/>
      <c r="DO30" s="592"/>
      <c r="DP30" s="592"/>
      <c r="DQ30" s="592"/>
      <c r="DR30" s="592"/>
      <c r="DS30" s="592"/>
      <c r="DT30" s="592"/>
      <c r="DU30" s="592"/>
      <c r="DV30" s="593"/>
      <c r="DW30" s="596">
        <v>11.2</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366091</v>
      </c>
      <c r="S31" s="592"/>
      <c r="T31" s="592"/>
      <c r="U31" s="592"/>
      <c r="V31" s="592"/>
      <c r="W31" s="592"/>
      <c r="X31" s="592"/>
      <c r="Y31" s="593"/>
      <c r="Z31" s="594">
        <v>3.2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v>
      </c>
      <c r="BH31" s="623"/>
      <c r="BI31" s="623"/>
      <c r="BJ31" s="623"/>
      <c r="BK31" s="623"/>
      <c r="BL31" s="623"/>
      <c r="BM31" s="597">
        <v>94.2</v>
      </c>
      <c r="BN31" s="647"/>
      <c r="BO31" s="647"/>
      <c r="BP31" s="647"/>
      <c r="BQ31" s="648"/>
      <c r="BR31" s="646">
        <v>98.3</v>
      </c>
      <c r="BS31" s="623"/>
      <c r="BT31" s="623"/>
      <c r="BU31" s="623"/>
      <c r="BV31" s="623"/>
      <c r="BW31" s="623"/>
      <c r="BX31" s="597">
        <v>92.8</v>
      </c>
      <c r="BY31" s="647"/>
      <c r="BZ31" s="647"/>
      <c r="CA31" s="647"/>
      <c r="CB31" s="648"/>
      <c r="CD31" s="654"/>
      <c r="CE31" s="655"/>
      <c r="CF31" s="605" t="s">
        <v>295</v>
      </c>
      <c r="CG31" s="606"/>
      <c r="CH31" s="606"/>
      <c r="CI31" s="606"/>
      <c r="CJ31" s="606"/>
      <c r="CK31" s="606"/>
      <c r="CL31" s="606"/>
      <c r="CM31" s="606"/>
      <c r="CN31" s="606"/>
      <c r="CO31" s="606"/>
      <c r="CP31" s="606"/>
      <c r="CQ31" s="607"/>
      <c r="CR31" s="591">
        <v>97950</v>
      </c>
      <c r="CS31" s="623"/>
      <c r="CT31" s="623"/>
      <c r="CU31" s="623"/>
      <c r="CV31" s="623"/>
      <c r="CW31" s="623"/>
      <c r="CX31" s="623"/>
      <c r="CY31" s="624"/>
      <c r="CZ31" s="625">
        <v>0.9</v>
      </c>
      <c r="DA31" s="626"/>
      <c r="DB31" s="626"/>
      <c r="DC31" s="627"/>
      <c r="DD31" s="600">
        <v>96121</v>
      </c>
      <c r="DE31" s="623"/>
      <c r="DF31" s="623"/>
      <c r="DG31" s="623"/>
      <c r="DH31" s="623"/>
      <c r="DI31" s="623"/>
      <c r="DJ31" s="623"/>
      <c r="DK31" s="624"/>
      <c r="DL31" s="600">
        <v>96121</v>
      </c>
      <c r="DM31" s="623"/>
      <c r="DN31" s="623"/>
      <c r="DO31" s="623"/>
      <c r="DP31" s="623"/>
      <c r="DQ31" s="623"/>
      <c r="DR31" s="623"/>
      <c r="DS31" s="623"/>
      <c r="DT31" s="623"/>
      <c r="DU31" s="623"/>
      <c r="DV31" s="624"/>
      <c r="DW31" s="596">
        <v>1.5</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240481</v>
      </c>
      <c r="S32" s="592"/>
      <c r="T32" s="592"/>
      <c r="U32" s="592"/>
      <c r="V32" s="592"/>
      <c r="W32" s="592"/>
      <c r="X32" s="592"/>
      <c r="Y32" s="593"/>
      <c r="Z32" s="594">
        <v>2.1</v>
      </c>
      <c r="AA32" s="594"/>
      <c r="AB32" s="594"/>
      <c r="AC32" s="594"/>
      <c r="AD32" s="595" t="s">
        <v>112</v>
      </c>
      <c r="AE32" s="595"/>
      <c r="AF32" s="595"/>
      <c r="AG32" s="595"/>
      <c r="AH32" s="595"/>
      <c r="AI32" s="595"/>
      <c r="AJ32" s="595"/>
      <c r="AK32" s="595"/>
      <c r="AL32" s="596" t="s">
        <v>112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97.8</v>
      </c>
      <c r="BH32" s="659"/>
      <c r="BI32" s="659"/>
      <c r="BJ32" s="659"/>
      <c r="BK32" s="659"/>
      <c r="BL32" s="659"/>
      <c r="BM32" s="660">
        <v>90</v>
      </c>
      <c r="BN32" s="659"/>
      <c r="BO32" s="659"/>
      <c r="BP32" s="659"/>
      <c r="BQ32" s="661"/>
      <c r="BR32" s="658">
        <v>97.4</v>
      </c>
      <c r="BS32" s="659"/>
      <c r="BT32" s="659"/>
      <c r="BU32" s="659"/>
      <c r="BV32" s="659"/>
      <c r="BW32" s="659"/>
      <c r="BX32" s="660">
        <v>89</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675647</v>
      </c>
      <c r="S33" s="592"/>
      <c r="T33" s="592"/>
      <c r="U33" s="592"/>
      <c r="V33" s="592"/>
      <c r="W33" s="592"/>
      <c r="X33" s="592"/>
      <c r="Y33" s="593"/>
      <c r="Z33" s="594">
        <v>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4868036</v>
      </c>
      <c r="CS33" s="623"/>
      <c r="CT33" s="623"/>
      <c r="CU33" s="623"/>
      <c r="CV33" s="623"/>
      <c r="CW33" s="623"/>
      <c r="CX33" s="623"/>
      <c r="CY33" s="624"/>
      <c r="CZ33" s="625">
        <v>44.7</v>
      </c>
      <c r="DA33" s="626"/>
      <c r="DB33" s="626"/>
      <c r="DC33" s="627"/>
      <c r="DD33" s="600">
        <v>3980045</v>
      </c>
      <c r="DE33" s="623"/>
      <c r="DF33" s="623"/>
      <c r="DG33" s="623"/>
      <c r="DH33" s="623"/>
      <c r="DI33" s="623"/>
      <c r="DJ33" s="623"/>
      <c r="DK33" s="624"/>
      <c r="DL33" s="600">
        <v>2642352</v>
      </c>
      <c r="DM33" s="623"/>
      <c r="DN33" s="623"/>
      <c r="DO33" s="623"/>
      <c r="DP33" s="623"/>
      <c r="DQ33" s="623"/>
      <c r="DR33" s="623"/>
      <c r="DS33" s="623"/>
      <c r="DT33" s="623"/>
      <c r="DU33" s="623"/>
      <c r="DV33" s="624"/>
      <c r="DW33" s="596">
        <v>41.4</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1470364</v>
      </c>
      <c r="CS34" s="592"/>
      <c r="CT34" s="592"/>
      <c r="CU34" s="592"/>
      <c r="CV34" s="592"/>
      <c r="CW34" s="592"/>
      <c r="CX34" s="592"/>
      <c r="CY34" s="593"/>
      <c r="CZ34" s="625">
        <v>13.5</v>
      </c>
      <c r="DA34" s="626"/>
      <c r="DB34" s="626"/>
      <c r="DC34" s="627"/>
      <c r="DD34" s="600">
        <v>1145420</v>
      </c>
      <c r="DE34" s="592"/>
      <c r="DF34" s="592"/>
      <c r="DG34" s="592"/>
      <c r="DH34" s="592"/>
      <c r="DI34" s="592"/>
      <c r="DJ34" s="592"/>
      <c r="DK34" s="593"/>
      <c r="DL34" s="600">
        <v>921443</v>
      </c>
      <c r="DM34" s="592"/>
      <c r="DN34" s="592"/>
      <c r="DO34" s="592"/>
      <c r="DP34" s="592"/>
      <c r="DQ34" s="592"/>
      <c r="DR34" s="592"/>
      <c r="DS34" s="592"/>
      <c r="DT34" s="592"/>
      <c r="DU34" s="592"/>
      <c r="DV34" s="593"/>
      <c r="DW34" s="596">
        <v>14.4</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395547</v>
      </c>
      <c r="S35" s="592"/>
      <c r="T35" s="592"/>
      <c r="U35" s="592"/>
      <c r="V35" s="592"/>
      <c r="W35" s="592"/>
      <c r="X35" s="592"/>
      <c r="Y35" s="593"/>
      <c r="Z35" s="594">
        <v>3.5</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1435221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247778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248030</v>
      </c>
      <c r="CS35" s="623"/>
      <c r="CT35" s="623"/>
      <c r="CU35" s="623"/>
      <c r="CV35" s="623"/>
      <c r="CW35" s="623"/>
      <c r="CX35" s="623"/>
      <c r="CY35" s="624"/>
      <c r="CZ35" s="625">
        <v>2.2999999999999998</v>
      </c>
      <c r="DA35" s="626"/>
      <c r="DB35" s="626"/>
      <c r="DC35" s="627"/>
      <c r="DD35" s="600">
        <v>176045</v>
      </c>
      <c r="DE35" s="623"/>
      <c r="DF35" s="623"/>
      <c r="DG35" s="623"/>
      <c r="DH35" s="623"/>
      <c r="DI35" s="623"/>
      <c r="DJ35" s="623"/>
      <c r="DK35" s="624"/>
      <c r="DL35" s="600">
        <v>176045</v>
      </c>
      <c r="DM35" s="623"/>
      <c r="DN35" s="623"/>
      <c r="DO35" s="623"/>
      <c r="DP35" s="623"/>
      <c r="DQ35" s="623"/>
      <c r="DR35" s="623"/>
      <c r="DS35" s="623"/>
      <c r="DT35" s="623"/>
      <c r="DU35" s="623"/>
      <c r="DV35" s="624"/>
      <c r="DW35" s="596">
        <v>2.8</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11288298</v>
      </c>
      <c r="S36" s="664"/>
      <c r="T36" s="664"/>
      <c r="U36" s="664"/>
      <c r="V36" s="664"/>
      <c r="W36" s="664"/>
      <c r="X36" s="664"/>
      <c r="Y36" s="665"/>
      <c r="Z36" s="666">
        <v>100</v>
      </c>
      <c r="AA36" s="666"/>
      <c r="AB36" s="666"/>
      <c r="AC36" s="666"/>
      <c r="AD36" s="667">
        <v>5989940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143728</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176234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939866</v>
      </c>
      <c r="CS36" s="592"/>
      <c r="CT36" s="592"/>
      <c r="CU36" s="592"/>
      <c r="CV36" s="592"/>
      <c r="CW36" s="592"/>
      <c r="CX36" s="592"/>
      <c r="CY36" s="593"/>
      <c r="CZ36" s="625">
        <v>8.6</v>
      </c>
      <c r="DA36" s="626"/>
      <c r="DB36" s="626"/>
      <c r="DC36" s="627"/>
      <c r="DD36" s="600">
        <v>795773</v>
      </c>
      <c r="DE36" s="592"/>
      <c r="DF36" s="592"/>
      <c r="DG36" s="592"/>
      <c r="DH36" s="592"/>
      <c r="DI36" s="592"/>
      <c r="DJ36" s="592"/>
      <c r="DK36" s="593"/>
      <c r="DL36" s="600">
        <v>577144</v>
      </c>
      <c r="DM36" s="592"/>
      <c r="DN36" s="592"/>
      <c r="DO36" s="592"/>
      <c r="DP36" s="592"/>
      <c r="DQ36" s="592"/>
      <c r="DR36" s="592"/>
      <c r="DS36" s="592"/>
      <c r="DT36" s="592"/>
      <c r="DU36" s="592"/>
      <c r="DV36" s="593"/>
      <c r="DW36" s="596">
        <v>9</v>
      </c>
      <c r="DX36" s="621"/>
      <c r="DY36" s="621"/>
      <c r="DZ36" s="621"/>
      <c r="EA36" s="621"/>
      <c r="EB36" s="621"/>
      <c r="EC36" s="622"/>
    </row>
    <row r="37" spans="2:133" ht="11.25" customHeight="1">
      <c r="AQ37" s="670" t="s">
        <v>313</v>
      </c>
      <c r="AR37" s="671"/>
      <c r="AS37" s="671"/>
      <c r="AT37" s="671"/>
      <c r="AU37" s="671"/>
      <c r="AV37" s="671"/>
      <c r="AW37" s="671"/>
      <c r="AX37" s="671"/>
      <c r="AY37" s="672"/>
      <c r="AZ37" s="591">
        <v>6037</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4173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272622</v>
      </c>
      <c r="CS37" s="623"/>
      <c r="CT37" s="623"/>
      <c r="CU37" s="623"/>
      <c r="CV37" s="623"/>
      <c r="CW37" s="623"/>
      <c r="CX37" s="623"/>
      <c r="CY37" s="624"/>
      <c r="CZ37" s="625">
        <v>2.5</v>
      </c>
      <c r="DA37" s="626"/>
      <c r="DB37" s="626"/>
      <c r="DC37" s="627"/>
      <c r="DD37" s="600">
        <v>272622</v>
      </c>
      <c r="DE37" s="623"/>
      <c r="DF37" s="623"/>
      <c r="DG37" s="623"/>
      <c r="DH37" s="623"/>
      <c r="DI37" s="623"/>
      <c r="DJ37" s="623"/>
      <c r="DK37" s="624"/>
      <c r="DL37" s="600">
        <v>246331</v>
      </c>
      <c r="DM37" s="623"/>
      <c r="DN37" s="623"/>
      <c r="DO37" s="623"/>
      <c r="DP37" s="623"/>
      <c r="DQ37" s="623"/>
      <c r="DR37" s="623"/>
      <c r="DS37" s="623"/>
      <c r="DT37" s="623"/>
      <c r="DU37" s="623"/>
      <c r="DV37" s="624"/>
      <c r="DW37" s="596">
        <v>3.9</v>
      </c>
      <c r="DX37" s="621"/>
      <c r="DY37" s="621"/>
      <c r="DZ37" s="621"/>
      <c r="EA37" s="621"/>
      <c r="EB37" s="621"/>
      <c r="EC37" s="622"/>
    </row>
    <row r="38" spans="2:133" ht="11.25" customHeight="1">
      <c r="AQ38" s="670" t="s">
        <v>316</v>
      </c>
      <c r="AR38" s="671"/>
      <c r="AS38" s="671"/>
      <c r="AT38" s="671"/>
      <c r="AU38" s="671"/>
      <c r="AV38" s="671"/>
      <c r="AW38" s="671"/>
      <c r="AX38" s="671"/>
      <c r="AY38" s="672"/>
      <c r="AZ38" s="591">
        <v>2499</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7131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1285456</v>
      </c>
      <c r="CS38" s="592"/>
      <c r="CT38" s="592"/>
      <c r="CU38" s="592"/>
      <c r="CV38" s="592"/>
      <c r="CW38" s="592"/>
      <c r="CX38" s="592"/>
      <c r="CY38" s="593"/>
      <c r="CZ38" s="625">
        <v>11.8</v>
      </c>
      <c r="DA38" s="626"/>
      <c r="DB38" s="626"/>
      <c r="DC38" s="627"/>
      <c r="DD38" s="600">
        <v>1109122</v>
      </c>
      <c r="DE38" s="592"/>
      <c r="DF38" s="592"/>
      <c r="DG38" s="592"/>
      <c r="DH38" s="592"/>
      <c r="DI38" s="592"/>
      <c r="DJ38" s="592"/>
      <c r="DK38" s="593"/>
      <c r="DL38" s="600">
        <v>963166</v>
      </c>
      <c r="DM38" s="592"/>
      <c r="DN38" s="592"/>
      <c r="DO38" s="592"/>
      <c r="DP38" s="592"/>
      <c r="DQ38" s="592"/>
      <c r="DR38" s="592"/>
      <c r="DS38" s="592"/>
      <c r="DT38" s="592"/>
      <c r="DU38" s="592"/>
      <c r="DV38" s="593"/>
      <c r="DW38" s="596">
        <v>15.1</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769681</v>
      </c>
      <c r="CS39" s="623"/>
      <c r="CT39" s="623"/>
      <c r="CU39" s="623"/>
      <c r="CV39" s="623"/>
      <c r="CW39" s="623"/>
      <c r="CX39" s="623"/>
      <c r="CY39" s="624"/>
      <c r="CZ39" s="625">
        <v>7.1</v>
      </c>
      <c r="DA39" s="626"/>
      <c r="DB39" s="626"/>
      <c r="DC39" s="627"/>
      <c r="DD39" s="600">
        <v>732820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291464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127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154639</v>
      </c>
      <c r="CS40" s="592"/>
      <c r="CT40" s="592"/>
      <c r="CU40" s="592"/>
      <c r="CV40" s="592"/>
      <c r="CW40" s="592"/>
      <c r="CX40" s="592"/>
      <c r="CY40" s="593"/>
      <c r="CZ40" s="625">
        <v>1.4</v>
      </c>
      <c r="DA40" s="626"/>
      <c r="DB40" s="626"/>
      <c r="DC40" s="627"/>
      <c r="DD40" s="600">
        <v>20865</v>
      </c>
      <c r="DE40" s="592"/>
      <c r="DF40" s="592"/>
      <c r="DG40" s="592"/>
      <c r="DH40" s="592"/>
      <c r="DI40" s="592"/>
      <c r="DJ40" s="592"/>
      <c r="DK40" s="593"/>
      <c r="DL40" s="600">
        <v>4554</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991493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327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1014296</v>
      </c>
      <c r="CS42" s="592"/>
      <c r="CT42" s="592"/>
      <c r="CU42" s="592"/>
      <c r="CV42" s="592"/>
      <c r="CW42" s="592"/>
      <c r="CX42" s="592"/>
      <c r="CY42" s="593"/>
      <c r="CZ42" s="625">
        <v>9.3000000000000007</v>
      </c>
      <c r="DA42" s="674"/>
      <c r="DB42" s="674"/>
      <c r="DC42" s="675"/>
      <c r="DD42" s="600">
        <v>424258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20842</v>
      </c>
      <c r="CS43" s="623"/>
      <c r="CT43" s="623"/>
      <c r="CU43" s="623"/>
      <c r="CV43" s="623"/>
      <c r="CW43" s="623"/>
      <c r="CX43" s="623"/>
      <c r="CY43" s="624"/>
      <c r="CZ43" s="625">
        <v>0.2</v>
      </c>
      <c r="DA43" s="626"/>
      <c r="DB43" s="626"/>
      <c r="DC43" s="627"/>
      <c r="DD43" s="600">
        <v>19536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849968</v>
      </c>
      <c r="CS44" s="592"/>
      <c r="CT44" s="592"/>
      <c r="CU44" s="592"/>
      <c r="CV44" s="592"/>
      <c r="CW44" s="592"/>
      <c r="CX44" s="592"/>
      <c r="CY44" s="593"/>
      <c r="CZ44" s="625">
        <v>7.8</v>
      </c>
      <c r="DA44" s="674"/>
      <c r="DB44" s="674"/>
      <c r="DC44" s="675"/>
      <c r="DD44" s="600">
        <v>398012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180554</v>
      </c>
      <c r="CS45" s="623"/>
      <c r="CT45" s="623"/>
      <c r="CU45" s="623"/>
      <c r="CV45" s="623"/>
      <c r="CW45" s="623"/>
      <c r="CX45" s="623"/>
      <c r="CY45" s="624"/>
      <c r="CZ45" s="625">
        <v>1.7</v>
      </c>
      <c r="DA45" s="626"/>
      <c r="DB45" s="626"/>
      <c r="DC45" s="627"/>
      <c r="DD45" s="600">
        <v>43947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648512</v>
      </c>
      <c r="CS46" s="592"/>
      <c r="CT46" s="592"/>
      <c r="CU46" s="592"/>
      <c r="CV46" s="592"/>
      <c r="CW46" s="592"/>
      <c r="CX46" s="592"/>
      <c r="CY46" s="593"/>
      <c r="CZ46" s="625">
        <v>6</v>
      </c>
      <c r="DA46" s="674"/>
      <c r="DB46" s="674"/>
      <c r="DC46" s="675"/>
      <c r="DD46" s="600">
        <v>342563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164328</v>
      </c>
      <c r="CS47" s="623"/>
      <c r="CT47" s="623"/>
      <c r="CU47" s="623"/>
      <c r="CV47" s="623"/>
      <c r="CW47" s="623"/>
      <c r="CX47" s="623"/>
      <c r="CY47" s="624"/>
      <c r="CZ47" s="625">
        <v>1.5</v>
      </c>
      <c r="DA47" s="626"/>
      <c r="DB47" s="626"/>
      <c r="DC47" s="627"/>
      <c r="DD47" s="600">
        <v>26246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10894359</v>
      </c>
      <c r="CS49" s="659"/>
      <c r="CT49" s="659"/>
      <c r="CU49" s="659"/>
      <c r="CV49" s="659"/>
      <c r="CW49" s="659"/>
      <c r="CX49" s="659"/>
      <c r="CY49" s="686"/>
      <c r="CZ49" s="687">
        <v>100</v>
      </c>
      <c r="DA49" s="688"/>
      <c r="DB49" s="688"/>
      <c r="DC49" s="689"/>
      <c r="DD49" s="690">
        <v>7875840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2" zoomScale="70" zoomScaleNormal="70" zoomScaleSheetLayoutView="70" workbookViewId="0">
      <selection activeCell="AP32" sqref="AP32:AT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11293</v>
      </c>
      <c r="R7" s="721"/>
      <c r="S7" s="721"/>
      <c r="T7" s="721"/>
      <c r="U7" s="721"/>
      <c r="V7" s="721">
        <v>10899</v>
      </c>
      <c r="W7" s="721"/>
      <c r="X7" s="721"/>
      <c r="Y7" s="721"/>
      <c r="Z7" s="721"/>
      <c r="AA7" s="721">
        <v>394</v>
      </c>
      <c r="AB7" s="721"/>
      <c r="AC7" s="721"/>
      <c r="AD7" s="721"/>
      <c r="AE7" s="722"/>
      <c r="AF7" s="723">
        <v>365</v>
      </c>
      <c r="AG7" s="724"/>
      <c r="AH7" s="724"/>
      <c r="AI7" s="724"/>
      <c r="AJ7" s="725"/>
      <c r="AK7" s="760">
        <v>712</v>
      </c>
      <c r="AL7" s="761"/>
      <c r="AM7" s="761"/>
      <c r="AN7" s="761"/>
      <c r="AO7" s="761"/>
      <c r="AP7" s="761">
        <v>7270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11293</v>
      </c>
      <c r="R23" s="780"/>
      <c r="S23" s="780"/>
      <c r="T23" s="780"/>
      <c r="U23" s="780"/>
      <c r="V23" s="780">
        <v>10899</v>
      </c>
      <c r="W23" s="780"/>
      <c r="X23" s="780"/>
      <c r="Y23" s="780"/>
      <c r="Z23" s="780"/>
      <c r="AA23" s="780">
        <v>394</v>
      </c>
      <c r="AB23" s="780"/>
      <c r="AC23" s="780"/>
      <c r="AD23" s="780"/>
      <c r="AE23" s="781"/>
      <c r="AF23" s="782">
        <v>365</v>
      </c>
      <c r="AG23" s="780"/>
      <c r="AH23" s="780"/>
      <c r="AI23" s="780"/>
      <c r="AJ23" s="783"/>
      <c r="AK23" s="784"/>
      <c r="AL23" s="785"/>
      <c r="AM23" s="785"/>
      <c r="AN23" s="785"/>
      <c r="AO23" s="785"/>
      <c r="AP23" s="780">
        <v>7270</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3732</v>
      </c>
      <c r="R28" s="809"/>
      <c r="S28" s="809"/>
      <c r="T28" s="809"/>
      <c r="U28" s="809"/>
      <c r="V28" s="809">
        <v>3484</v>
      </c>
      <c r="W28" s="809"/>
      <c r="X28" s="809"/>
      <c r="Y28" s="809"/>
      <c r="Z28" s="809"/>
      <c r="AA28" s="809">
        <v>248</v>
      </c>
      <c r="AB28" s="809"/>
      <c r="AC28" s="809"/>
      <c r="AD28" s="809"/>
      <c r="AE28" s="810"/>
      <c r="AF28" s="811">
        <v>248</v>
      </c>
      <c r="AG28" s="809"/>
      <c r="AH28" s="809"/>
      <c r="AI28" s="809"/>
      <c r="AJ28" s="812"/>
      <c r="AK28" s="813">
        <v>308</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611</v>
      </c>
      <c r="R29" s="745"/>
      <c r="S29" s="745"/>
      <c r="T29" s="745"/>
      <c r="U29" s="745"/>
      <c r="V29" s="745">
        <v>610</v>
      </c>
      <c r="W29" s="745"/>
      <c r="X29" s="745"/>
      <c r="Y29" s="745"/>
      <c r="Z29" s="745"/>
      <c r="AA29" s="745">
        <v>1</v>
      </c>
      <c r="AB29" s="745"/>
      <c r="AC29" s="745"/>
      <c r="AD29" s="745"/>
      <c r="AE29" s="746"/>
      <c r="AF29" s="747">
        <v>1</v>
      </c>
      <c r="AG29" s="748"/>
      <c r="AH29" s="748"/>
      <c r="AI29" s="748"/>
      <c r="AJ29" s="749"/>
      <c r="AK29" s="816">
        <v>449</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2887</v>
      </c>
      <c r="R30" s="745"/>
      <c r="S30" s="745"/>
      <c r="T30" s="745"/>
      <c r="U30" s="745"/>
      <c r="V30" s="745">
        <v>2883</v>
      </c>
      <c r="W30" s="745"/>
      <c r="X30" s="745"/>
      <c r="Y30" s="745"/>
      <c r="Z30" s="745"/>
      <c r="AA30" s="745">
        <v>4</v>
      </c>
      <c r="AB30" s="745"/>
      <c r="AC30" s="745"/>
      <c r="AD30" s="745"/>
      <c r="AE30" s="746"/>
      <c r="AF30" s="747">
        <v>4</v>
      </c>
      <c r="AG30" s="748"/>
      <c r="AH30" s="748"/>
      <c r="AI30" s="748"/>
      <c r="AJ30" s="749"/>
      <c r="AK30" s="816">
        <v>540</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21</v>
      </c>
      <c r="R31" s="745"/>
      <c r="S31" s="745"/>
      <c r="T31" s="745"/>
      <c r="U31" s="745"/>
      <c r="V31" s="745">
        <v>21</v>
      </c>
      <c r="W31" s="745"/>
      <c r="X31" s="745"/>
      <c r="Y31" s="745"/>
      <c r="Z31" s="745"/>
      <c r="AA31" s="745">
        <v>0</v>
      </c>
      <c r="AB31" s="745"/>
      <c r="AC31" s="745"/>
      <c r="AD31" s="745"/>
      <c r="AE31" s="746"/>
      <c r="AF31" s="747">
        <v>0</v>
      </c>
      <c r="AG31" s="748"/>
      <c r="AH31" s="748"/>
      <c r="AI31" s="748"/>
      <c r="AJ31" s="749"/>
      <c r="AK31" s="816">
        <v>7</v>
      </c>
      <c r="AL31" s="817"/>
      <c r="AM31" s="817"/>
      <c r="AN31" s="817"/>
      <c r="AO31" s="817"/>
      <c r="AP31" s="817">
        <v>0</v>
      </c>
      <c r="AQ31" s="817"/>
      <c r="AR31" s="817"/>
      <c r="AS31" s="817"/>
      <c r="AT31" s="817"/>
      <c r="AU31" s="817">
        <v>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306</v>
      </c>
      <c r="R32" s="745"/>
      <c r="S32" s="745"/>
      <c r="T32" s="745"/>
      <c r="U32" s="745"/>
      <c r="V32" s="745">
        <v>302</v>
      </c>
      <c r="W32" s="745"/>
      <c r="X32" s="745"/>
      <c r="Y32" s="745"/>
      <c r="Z32" s="745"/>
      <c r="AA32" s="745">
        <v>4</v>
      </c>
      <c r="AB32" s="745"/>
      <c r="AC32" s="745"/>
      <c r="AD32" s="745"/>
      <c r="AE32" s="746"/>
      <c r="AF32" s="747">
        <v>256</v>
      </c>
      <c r="AG32" s="748"/>
      <c r="AH32" s="748"/>
      <c r="AI32" s="748"/>
      <c r="AJ32" s="749"/>
      <c r="AK32" s="816">
        <v>6</v>
      </c>
      <c r="AL32" s="817"/>
      <c r="AM32" s="817"/>
      <c r="AN32" s="817"/>
      <c r="AO32" s="817"/>
      <c r="AP32" s="817">
        <v>1075</v>
      </c>
      <c r="AQ32" s="817"/>
      <c r="AR32" s="817"/>
      <c r="AS32" s="817"/>
      <c r="AT32" s="817"/>
      <c r="AU32" s="817">
        <v>16</v>
      </c>
      <c r="AV32" s="817"/>
      <c r="AW32" s="817"/>
      <c r="AX32" s="817"/>
      <c r="AY32" s="817"/>
      <c r="AZ32" s="818"/>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772</v>
      </c>
      <c r="R33" s="745"/>
      <c r="S33" s="745"/>
      <c r="T33" s="745"/>
      <c r="U33" s="745"/>
      <c r="V33" s="745">
        <v>878</v>
      </c>
      <c r="W33" s="745"/>
      <c r="X33" s="745"/>
      <c r="Y33" s="745"/>
      <c r="Z33" s="745"/>
      <c r="AA33" s="745">
        <v>-106</v>
      </c>
      <c r="AB33" s="745"/>
      <c r="AC33" s="745"/>
      <c r="AD33" s="745"/>
      <c r="AE33" s="746"/>
      <c r="AF33" s="747">
        <v>272</v>
      </c>
      <c r="AG33" s="748"/>
      <c r="AH33" s="748"/>
      <c r="AI33" s="748"/>
      <c r="AJ33" s="749"/>
      <c r="AK33" s="816">
        <v>144</v>
      </c>
      <c r="AL33" s="817"/>
      <c r="AM33" s="817"/>
      <c r="AN33" s="817"/>
      <c r="AO33" s="817"/>
      <c r="AP33" s="817">
        <v>28</v>
      </c>
      <c r="AQ33" s="817"/>
      <c r="AR33" s="817"/>
      <c r="AS33" s="817"/>
      <c r="AT33" s="817"/>
      <c r="AU33" s="817">
        <v>19</v>
      </c>
      <c r="AV33" s="817"/>
      <c r="AW33" s="817"/>
      <c r="AX33" s="817"/>
      <c r="AY33" s="817"/>
      <c r="AZ33" s="818"/>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30</v>
      </c>
      <c r="R34" s="745"/>
      <c r="S34" s="745"/>
      <c r="T34" s="745"/>
      <c r="U34" s="745"/>
      <c r="V34" s="745">
        <v>30</v>
      </c>
      <c r="W34" s="745"/>
      <c r="X34" s="745"/>
      <c r="Y34" s="745"/>
      <c r="Z34" s="745"/>
      <c r="AA34" s="745">
        <v>0</v>
      </c>
      <c r="AB34" s="745"/>
      <c r="AC34" s="745"/>
      <c r="AD34" s="745"/>
      <c r="AE34" s="746"/>
      <c r="AF34" s="747" t="s">
        <v>112</v>
      </c>
      <c r="AG34" s="748"/>
      <c r="AH34" s="748"/>
      <c r="AI34" s="748"/>
      <c r="AJ34" s="749"/>
      <c r="AK34" s="816">
        <v>2</v>
      </c>
      <c r="AL34" s="817"/>
      <c r="AM34" s="817"/>
      <c r="AN34" s="817"/>
      <c r="AO34" s="817"/>
      <c r="AP34" s="817"/>
      <c r="AQ34" s="817"/>
      <c r="AR34" s="817"/>
      <c r="AS34" s="817"/>
      <c r="AT34" s="817"/>
      <c r="AU34" s="817"/>
      <c r="AV34" s="817"/>
      <c r="AW34" s="817"/>
      <c r="AX34" s="817"/>
      <c r="AY34" s="817"/>
      <c r="AZ34" s="818"/>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782</v>
      </c>
      <c r="AG63" s="828"/>
      <c r="AH63" s="828"/>
      <c r="AI63" s="828"/>
      <c r="AJ63" s="829"/>
      <c r="AK63" s="830"/>
      <c r="AL63" s="825"/>
      <c r="AM63" s="825"/>
      <c r="AN63" s="825"/>
      <c r="AO63" s="825"/>
      <c r="AP63" s="828">
        <v>1103</v>
      </c>
      <c r="AQ63" s="828"/>
      <c r="AR63" s="828"/>
      <c r="AS63" s="828"/>
      <c r="AT63" s="828"/>
      <c r="AU63" s="828">
        <v>35</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1611</v>
      </c>
      <c r="R68" s="852"/>
      <c r="S68" s="852"/>
      <c r="T68" s="852"/>
      <c r="U68" s="852"/>
      <c r="V68" s="852">
        <v>1410</v>
      </c>
      <c r="W68" s="852"/>
      <c r="X68" s="852"/>
      <c r="Y68" s="852"/>
      <c r="Z68" s="852"/>
      <c r="AA68" s="852">
        <v>201</v>
      </c>
      <c r="AB68" s="852"/>
      <c r="AC68" s="852"/>
      <c r="AD68" s="852"/>
      <c r="AE68" s="852"/>
      <c r="AF68" s="852">
        <v>9</v>
      </c>
      <c r="AG68" s="852"/>
      <c r="AH68" s="852"/>
      <c r="AI68" s="852"/>
      <c r="AJ68" s="852"/>
      <c r="AK68" s="852">
        <v>160</v>
      </c>
      <c r="AL68" s="852"/>
      <c r="AM68" s="852"/>
      <c r="AN68" s="852"/>
      <c r="AO68" s="852"/>
      <c r="AP68" s="852">
        <v>698</v>
      </c>
      <c r="AQ68" s="852"/>
      <c r="AR68" s="852"/>
      <c r="AS68" s="852"/>
      <c r="AT68" s="852"/>
      <c r="AU68" s="852">
        <v>180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181</v>
      </c>
      <c r="R69" s="817"/>
      <c r="S69" s="817"/>
      <c r="T69" s="817"/>
      <c r="U69" s="817"/>
      <c r="V69" s="817">
        <v>178</v>
      </c>
      <c r="W69" s="817"/>
      <c r="X69" s="817"/>
      <c r="Y69" s="817"/>
      <c r="Z69" s="817"/>
      <c r="AA69" s="817">
        <v>3</v>
      </c>
      <c r="AB69" s="817"/>
      <c r="AC69" s="817"/>
      <c r="AD69" s="817"/>
      <c r="AE69" s="817"/>
      <c r="AF69" s="817">
        <v>3</v>
      </c>
      <c r="AG69" s="817"/>
      <c r="AH69" s="817"/>
      <c r="AI69" s="817"/>
      <c r="AJ69" s="817"/>
      <c r="AK69" s="817">
        <v>4</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150784</v>
      </c>
      <c r="R70" s="817"/>
      <c r="S70" s="817"/>
      <c r="T70" s="817"/>
      <c r="U70" s="817"/>
      <c r="V70" s="817">
        <v>145841</v>
      </c>
      <c r="W70" s="817"/>
      <c r="X70" s="817"/>
      <c r="Y70" s="817"/>
      <c r="Z70" s="817"/>
      <c r="AA70" s="817">
        <v>4943</v>
      </c>
      <c r="AB70" s="817"/>
      <c r="AC70" s="817"/>
      <c r="AD70" s="817"/>
      <c r="AE70" s="817"/>
      <c r="AF70" s="817">
        <v>4943</v>
      </c>
      <c r="AG70" s="817"/>
      <c r="AH70" s="817"/>
      <c r="AI70" s="817"/>
      <c r="AJ70" s="817"/>
      <c r="AK70" s="817">
        <v>1036</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4955</v>
      </c>
      <c r="AG88" s="828"/>
      <c r="AH88" s="828"/>
      <c r="AI88" s="828"/>
      <c r="AJ88" s="828"/>
      <c r="AK88" s="825"/>
      <c r="AL88" s="825"/>
      <c r="AM88" s="825"/>
      <c r="AN88" s="825"/>
      <c r="AO88" s="825"/>
      <c r="AP88" s="828">
        <v>698</v>
      </c>
      <c r="AQ88" s="828"/>
      <c r="AR88" s="828"/>
      <c r="AS88" s="828"/>
      <c r="AT88" s="828"/>
      <c r="AU88" s="828">
        <v>180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988989</v>
      </c>
      <c r="AB110" s="888"/>
      <c r="AC110" s="888"/>
      <c r="AD110" s="888"/>
      <c r="AE110" s="889"/>
      <c r="AF110" s="890">
        <v>871898</v>
      </c>
      <c r="AG110" s="888"/>
      <c r="AH110" s="888"/>
      <c r="AI110" s="888"/>
      <c r="AJ110" s="889"/>
      <c r="AK110" s="890">
        <v>823613</v>
      </c>
      <c r="AL110" s="888"/>
      <c r="AM110" s="888"/>
      <c r="AN110" s="888"/>
      <c r="AO110" s="889"/>
      <c r="AP110" s="891">
        <v>14.3</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7316754</v>
      </c>
      <c r="BR110" s="925"/>
      <c r="BS110" s="925"/>
      <c r="BT110" s="925"/>
      <c r="BU110" s="925"/>
      <c r="BV110" s="925">
        <v>7337545</v>
      </c>
      <c r="BW110" s="925"/>
      <c r="BX110" s="925"/>
      <c r="BY110" s="925"/>
      <c r="BZ110" s="925"/>
      <c r="CA110" s="925">
        <v>7269529</v>
      </c>
      <c r="CB110" s="925"/>
      <c r="CC110" s="925"/>
      <c r="CD110" s="925"/>
      <c r="CE110" s="925"/>
      <c r="CF110" s="939">
        <v>126.4</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40441</v>
      </c>
      <c r="BR111" s="918"/>
      <c r="BS111" s="918"/>
      <c r="BT111" s="918"/>
      <c r="BU111" s="918"/>
      <c r="BV111" s="918">
        <v>29421</v>
      </c>
      <c r="BW111" s="918"/>
      <c r="BX111" s="918"/>
      <c r="BY111" s="918"/>
      <c r="BZ111" s="918"/>
      <c r="CA111" s="918">
        <v>20515</v>
      </c>
      <c r="CB111" s="918"/>
      <c r="CC111" s="918"/>
      <c r="CD111" s="918"/>
      <c r="CE111" s="918"/>
      <c r="CF111" s="912">
        <v>0.4</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47019</v>
      </c>
      <c r="BR112" s="918"/>
      <c r="BS112" s="918"/>
      <c r="BT112" s="918"/>
      <c r="BU112" s="918"/>
      <c r="BV112" s="918">
        <v>46680</v>
      </c>
      <c r="BW112" s="918"/>
      <c r="BX112" s="918"/>
      <c r="BY112" s="918"/>
      <c r="BZ112" s="918"/>
      <c r="CA112" s="918">
        <v>34819</v>
      </c>
      <c r="CB112" s="918"/>
      <c r="CC112" s="918"/>
      <c r="CD112" s="918"/>
      <c r="CE112" s="918"/>
      <c r="CF112" s="912">
        <v>0.6</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4743</v>
      </c>
      <c r="AB113" s="932"/>
      <c r="AC113" s="932"/>
      <c r="AD113" s="932"/>
      <c r="AE113" s="933"/>
      <c r="AF113" s="934">
        <v>4395</v>
      </c>
      <c r="AG113" s="932"/>
      <c r="AH113" s="932"/>
      <c r="AI113" s="932"/>
      <c r="AJ113" s="933"/>
      <c r="AK113" s="934">
        <v>4551</v>
      </c>
      <c r="AL113" s="932"/>
      <c r="AM113" s="932"/>
      <c r="AN113" s="932"/>
      <c r="AO113" s="933"/>
      <c r="AP113" s="935">
        <v>0.1</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19870</v>
      </c>
      <c r="BR113" s="918"/>
      <c r="BS113" s="918"/>
      <c r="BT113" s="918"/>
      <c r="BU113" s="918"/>
      <c r="BV113" s="918">
        <v>120778</v>
      </c>
      <c r="BW113" s="918"/>
      <c r="BX113" s="918"/>
      <c r="BY113" s="918"/>
      <c r="BZ113" s="918"/>
      <c r="CA113" s="918">
        <v>180271</v>
      </c>
      <c r="CB113" s="918"/>
      <c r="CC113" s="918"/>
      <c r="CD113" s="918"/>
      <c r="CE113" s="918"/>
      <c r="CF113" s="912">
        <v>3.1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10057</v>
      </c>
      <c r="AB114" s="957"/>
      <c r="AC114" s="957"/>
      <c r="AD114" s="957"/>
      <c r="AE114" s="958"/>
      <c r="AF114" s="959">
        <v>2205</v>
      </c>
      <c r="AG114" s="957"/>
      <c r="AH114" s="957"/>
      <c r="AI114" s="957"/>
      <c r="AJ114" s="958"/>
      <c r="AK114" s="959">
        <v>8662</v>
      </c>
      <c r="AL114" s="957"/>
      <c r="AM114" s="957"/>
      <c r="AN114" s="957"/>
      <c r="AO114" s="958"/>
      <c r="AP114" s="960">
        <v>0.2</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2405664</v>
      </c>
      <c r="BR114" s="918"/>
      <c r="BS114" s="918"/>
      <c r="BT114" s="918"/>
      <c r="BU114" s="918"/>
      <c r="BV114" s="918">
        <v>2562373</v>
      </c>
      <c r="BW114" s="918"/>
      <c r="BX114" s="918"/>
      <c r="BY114" s="918"/>
      <c r="BZ114" s="918"/>
      <c r="CA114" s="918">
        <v>2129924</v>
      </c>
      <c r="CB114" s="918"/>
      <c r="CC114" s="918"/>
      <c r="CD114" s="918"/>
      <c r="CE114" s="918"/>
      <c r="CF114" s="912">
        <v>37</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15793</v>
      </c>
      <c r="AB115" s="932"/>
      <c r="AC115" s="932"/>
      <c r="AD115" s="932"/>
      <c r="AE115" s="933"/>
      <c r="AF115" s="934">
        <v>13196</v>
      </c>
      <c r="AG115" s="932"/>
      <c r="AH115" s="932"/>
      <c r="AI115" s="932"/>
      <c r="AJ115" s="933"/>
      <c r="AK115" s="934">
        <v>11002</v>
      </c>
      <c r="AL115" s="932"/>
      <c r="AM115" s="932"/>
      <c r="AN115" s="932"/>
      <c r="AO115" s="933"/>
      <c r="AP115" s="935">
        <v>0.2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1019582</v>
      </c>
      <c r="AB117" s="964"/>
      <c r="AC117" s="964"/>
      <c r="AD117" s="964"/>
      <c r="AE117" s="965"/>
      <c r="AF117" s="963">
        <v>891694</v>
      </c>
      <c r="AG117" s="964"/>
      <c r="AH117" s="964"/>
      <c r="AI117" s="964"/>
      <c r="AJ117" s="965"/>
      <c r="AK117" s="963">
        <v>847828</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9829748</v>
      </c>
      <c r="BR118" s="984"/>
      <c r="BS118" s="984"/>
      <c r="BT118" s="984"/>
      <c r="BU118" s="984"/>
      <c r="BV118" s="984">
        <v>10096797</v>
      </c>
      <c r="BW118" s="984"/>
      <c r="BX118" s="984"/>
      <c r="BY118" s="984"/>
      <c r="BZ118" s="984"/>
      <c r="CA118" s="984">
        <v>9635058</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7299808</v>
      </c>
      <c r="BR119" s="925"/>
      <c r="BS119" s="925"/>
      <c r="BT119" s="925"/>
      <c r="BU119" s="925"/>
      <c r="BV119" s="925">
        <v>7439792</v>
      </c>
      <c r="BW119" s="925"/>
      <c r="BX119" s="925"/>
      <c r="BY119" s="925"/>
      <c r="BZ119" s="925"/>
      <c r="CA119" s="925">
        <v>7500646</v>
      </c>
      <c r="CB119" s="925"/>
      <c r="CC119" s="925"/>
      <c r="CD119" s="925"/>
      <c r="CE119" s="925"/>
      <c r="CF119" s="939">
        <v>130.4</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40441</v>
      </c>
      <c r="DH119" s="996"/>
      <c r="DI119" s="996"/>
      <c r="DJ119" s="996"/>
      <c r="DK119" s="997"/>
      <c r="DL119" s="998">
        <v>29421</v>
      </c>
      <c r="DM119" s="996"/>
      <c r="DN119" s="996"/>
      <c r="DO119" s="996"/>
      <c r="DP119" s="997"/>
      <c r="DQ119" s="998">
        <v>20515</v>
      </c>
      <c r="DR119" s="996"/>
      <c r="DS119" s="996"/>
      <c r="DT119" s="996"/>
      <c r="DU119" s="997"/>
      <c r="DV119" s="999">
        <v>0.4</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70137</v>
      </c>
      <c r="BR120" s="918"/>
      <c r="BS120" s="918"/>
      <c r="BT120" s="918"/>
      <c r="BU120" s="918"/>
      <c r="BV120" s="918">
        <v>69267</v>
      </c>
      <c r="BW120" s="918"/>
      <c r="BX120" s="918"/>
      <c r="BY120" s="918"/>
      <c r="BZ120" s="918"/>
      <c r="CA120" s="918">
        <v>61911</v>
      </c>
      <c r="CB120" s="918"/>
      <c r="CC120" s="918"/>
      <c r="CD120" s="918"/>
      <c r="CE120" s="918"/>
      <c r="CF120" s="912">
        <v>1.1000000000000001</v>
      </c>
      <c r="CG120" s="913"/>
      <c r="CH120" s="913"/>
      <c r="CI120" s="913"/>
      <c r="CJ120" s="913"/>
      <c r="CK120" s="1011" t="s">
        <v>436</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31206</v>
      </c>
      <c r="DH120" s="925"/>
      <c r="DI120" s="925"/>
      <c r="DJ120" s="925"/>
      <c r="DK120" s="925"/>
      <c r="DL120" s="925">
        <v>26210</v>
      </c>
      <c r="DM120" s="925"/>
      <c r="DN120" s="925"/>
      <c r="DO120" s="925"/>
      <c r="DP120" s="925"/>
      <c r="DQ120" s="925">
        <v>18698</v>
      </c>
      <c r="DR120" s="925"/>
      <c r="DS120" s="925"/>
      <c r="DT120" s="925"/>
      <c r="DU120" s="925"/>
      <c r="DV120" s="926">
        <v>0.3</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5767737</v>
      </c>
      <c r="BR121" s="984"/>
      <c r="BS121" s="984"/>
      <c r="BT121" s="984"/>
      <c r="BU121" s="984"/>
      <c r="BV121" s="984">
        <v>5941171</v>
      </c>
      <c r="BW121" s="984"/>
      <c r="BX121" s="984"/>
      <c r="BY121" s="984"/>
      <c r="BZ121" s="984"/>
      <c r="CA121" s="984">
        <v>6117434</v>
      </c>
      <c r="CB121" s="984"/>
      <c r="CC121" s="984"/>
      <c r="CD121" s="984"/>
      <c r="CE121" s="984"/>
      <c r="CF121" s="1022">
        <v>106.4</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15813</v>
      </c>
      <c r="DH121" s="918"/>
      <c r="DI121" s="918"/>
      <c r="DJ121" s="918"/>
      <c r="DK121" s="918"/>
      <c r="DL121" s="918">
        <v>20470</v>
      </c>
      <c r="DM121" s="918"/>
      <c r="DN121" s="918"/>
      <c r="DO121" s="918"/>
      <c r="DP121" s="918"/>
      <c r="DQ121" s="918">
        <v>16121</v>
      </c>
      <c r="DR121" s="918"/>
      <c r="DS121" s="918"/>
      <c r="DT121" s="918"/>
      <c r="DU121" s="918"/>
      <c r="DV121" s="919">
        <v>0.3</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13137682</v>
      </c>
      <c r="BR122" s="1033"/>
      <c r="BS122" s="1033"/>
      <c r="BT122" s="1033"/>
      <c r="BU122" s="1033"/>
      <c r="BV122" s="1033">
        <v>13450230</v>
      </c>
      <c r="BW122" s="1033"/>
      <c r="BX122" s="1033"/>
      <c r="BY122" s="1033"/>
      <c r="BZ122" s="1033"/>
      <c r="CA122" s="1033">
        <v>13679991</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9208</v>
      </c>
      <c r="AB126" s="957"/>
      <c r="AC126" s="957"/>
      <c r="AD126" s="957"/>
      <c r="AE126" s="958"/>
      <c r="AF126" s="959">
        <v>9203</v>
      </c>
      <c r="AG126" s="957"/>
      <c r="AH126" s="957"/>
      <c r="AI126" s="957"/>
      <c r="AJ126" s="958"/>
      <c r="AK126" s="959">
        <v>8905</v>
      </c>
      <c r="AL126" s="957"/>
      <c r="AM126" s="957"/>
      <c r="AN126" s="957"/>
      <c r="AO126" s="958"/>
      <c r="AP126" s="960">
        <v>0.2</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6585</v>
      </c>
      <c r="AB127" s="957"/>
      <c r="AC127" s="957"/>
      <c r="AD127" s="957"/>
      <c r="AE127" s="958"/>
      <c r="AF127" s="959">
        <v>3993</v>
      </c>
      <c r="AG127" s="957"/>
      <c r="AH127" s="957"/>
      <c r="AI127" s="957"/>
      <c r="AJ127" s="958"/>
      <c r="AK127" s="959">
        <v>2097</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14.28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15570</v>
      </c>
      <c r="AB128" s="1088"/>
      <c r="AC128" s="1088"/>
      <c r="AD128" s="1088"/>
      <c r="AE128" s="1089"/>
      <c r="AF128" s="1090">
        <v>12209</v>
      </c>
      <c r="AG128" s="1088"/>
      <c r="AH128" s="1088"/>
      <c r="AI128" s="1088"/>
      <c r="AJ128" s="1089"/>
      <c r="AK128" s="1090">
        <v>15454</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19.28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6466804</v>
      </c>
      <c r="AB129" s="957"/>
      <c r="AC129" s="957"/>
      <c r="AD129" s="957"/>
      <c r="AE129" s="958"/>
      <c r="AF129" s="959">
        <v>6361648</v>
      </c>
      <c r="AG129" s="957"/>
      <c r="AH129" s="957"/>
      <c r="AI129" s="957"/>
      <c r="AJ129" s="958"/>
      <c r="AK129" s="959">
        <v>6374083</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4.4000000000000004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679236</v>
      </c>
      <c r="AB130" s="957"/>
      <c r="AC130" s="957"/>
      <c r="AD130" s="957"/>
      <c r="AE130" s="958"/>
      <c r="AF130" s="959">
        <v>639749</v>
      </c>
      <c r="AG130" s="957"/>
      <c r="AH130" s="957"/>
      <c r="AI130" s="957"/>
      <c r="AJ130" s="958"/>
      <c r="AK130" s="959">
        <v>623720</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5787568</v>
      </c>
      <c r="AB131" s="996"/>
      <c r="AC131" s="996"/>
      <c r="AD131" s="996"/>
      <c r="AE131" s="997"/>
      <c r="AF131" s="998">
        <v>5721899</v>
      </c>
      <c r="AG131" s="996"/>
      <c r="AH131" s="996"/>
      <c r="AI131" s="996"/>
      <c r="AJ131" s="997"/>
      <c r="AK131" s="998">
        <v>5750363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5.6116144119999998</v>
      </c>
      <c r="AB132" s="1102"/>
      <c r="AC132" s="1102"/>
      <c r="AD132" s="1102"/>
      <c r="AE132" s="1103"/>
      <c r="AF132" s="1104">
        <v>4.1897978279999997</v>
      </c>
      <c r="AG132" s="1102"/>
      <c r="AH132" s="1102"/>
      <c r="AI132" s="1102"/>
      <c r="AJ132" s="1103"/>
      <c r="AK132" s="1104">
        <v>3.6285361460000001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7.2</v>
      </c>
      <c r="AB133" s="1109"/>
      <c r="AC133" s="1109"/>
      <c r="AD133" s="1109"/>
      <c r="AE133" s="1110"/>
      <c r="AF133" s="1108">
        <v>5.6</v>
      </c>
      <c r="AG133" s="1109"/>
      <c r="AH133" s="1109"/>
      <c r="AI133" s="1109"/>
      <c r="AJ133" s="1110"/>
      <c r="AK133" s="1108">
        <v>4.4000000000000004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28" zoomScaleNormal="85" zoomScaleSheetLayoutView="100" workbookViewId="0">
      <selection activeCell="AC73" sqref="AC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2129513</v>
      </c>
      <c r="L9" s="264">
        <v>99570</v>
      </c>
      <c r="M9" s="265">
        <v>79749</v>
      </c>
      <c r="N9" s="266">
        <v>24.9</v>
      </c>
    </row>
    <row r="10" spans="1:16">
      <c r="A10" s="248"/>
      <c r="B10" s="244"/>
      <c r="C10" s="244"/>
      <c r="D10" s="244"/>
      <c r="E10" s="244"/>
      <c r="F10" s="244"/>
      <c r="G10" s="1117" t="s">
        <v>472</v>
      </c>
      <c r="H10" s="1118"/>
      <c r="I10" s="1118"/>
      <c r="J10" s="1119"/>
      <c r="K10" s="267">
        <v>65437</v>
      </c>
      <c r="L10" s="268">
        <v>3060</v>
      </c>
      <c r="M10" s="269">
        <v>6217</v>
      </c>
      <c r="N10" s="270">
        <v>-50.8</v>
      </c>
    </row>
    <row r="11" spans="1:16" ht="13.5" customHeight="1">
      <c r="A11" s="248"/>
      <c r="B11" s="244"/>
      <c r="C11" s="244"/>
      <c r="D11" s="244"/>
      <c r="E11" s="244"/>
      <c r="F11" s="244"/>
      <c r="G11" s="1117" t="s">
        <v>473</v>
      </c>
      <c r="H11" s="1118"/>
      <c r="I11" s="1118"/>
      <c r="J11" s="1119"/>
      <c r="K11" s="267">
        <v>204698</v>
      </c>
      <c r="L11" s="268">
        <v>9571</v>
      </c>
      <c r="M11" s="269">
        <v>8019</v>
      </c>
      <c r="N11" s="270">
        <v>19.399999999999999</v>
      </c>
    </row>
    <row r="12" spans="1:16" ht="13.5" customHeight="1">
      <c r="A12" s="248"/>
      <c r="B12" s="244"/>
      <c r="C12" s="244"/>
      <c r="D12" s="244"/>
      <c r="E12" s="244"/>
      <c r="F12" s="244"/>
      <c r="G12" s="1117" t="s">
        <v>474</v>
      </c>
      <c r="H12" s="1118"/>
      <c r="I12" s="1118"/>
      <c r="J12" s="1119"/>
      <c r="K12" s="267">
        <v>75345</v>
      </c>
      <c r="L12" s="268">
        <v>3523</v>
      </c>
      <c r="M12" s="269">
        <v>1353</v>
      </c>
      <c r="N12" s="270">
        <v>160.4</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v>161073</v>
      </c>
      <c r="L14" s="268">
        <v>7531</v>
      </c>
      <c r="M14" s="269">
        <v>3282</v>
      </c>
      <c r="N14" s="270">
        <v>129.5</v>
      </c>
    </row>
    <row r="15" spans="1:16" ht="13.5" customHeight="1">
      <c r="A15" s="248"/>
      <c r="B15" s="244"/>
      <c r="C15" s="244"/>
      <c r="D15" s="244"/>
      <c r="E15" s="244"/>
      <c r="F15" s="244"/>
      <c r="G15" s="1117" t="s">
        <v>478</v>
      </c>
      <c r="H15" s="1118"/>
      <c r="I15" s="1118"/>
      <c r="J15" s="1119"/>
      <c r="K15" s="267">
        <v>20842</v>
      </c>
      <c r="L15" s="268">
        <v>975</v>
      </c>
      <c r="M15" s="269">
        <v>1832</v>
      </c>
      <c r="N15" s="270">
        <v>-46.8</v>
      </c>
    </row>
    <row r="16" spans="1:16">
      <c r="A16" s="248"/>
      <c r="B16" s="244"/>
      <c r="C16" s="244"/>
      <c r="D16" s="244"/>
      <c r="E16" s="244"/>
      <c r="F16" s="244"/>
      <c r="G16" s="1120" t="s">
        <v>479</v>
      </c>
      <c r="H16" s="1121"/>
      <c r="I16" s="1121"/>
      <c r="J16" s="1122"/>
      <c r="K16" s="268">
        <v>-357382</v>
      </c>
      <c r="L16" s="268">
        <v>-16710</v>
      </c>
      <c r="M16" s="269">
        <v>-9558</v>
      </c>
      <c r="N16" s="270">
        <v>74.8</v>
      </c>
    </row>
    <row r="17" spans="1:16">
      <c r="A17" s="248"/>
      <c r="B17" s="244"/>
      <c r="C17" s="244"/>
      <c r="D17" s="244"/>
      <c r="E17" s="244"/>
      <c r="F17" s="244"/>
      <c r="G17" s="1120" t="s">
        <v>170</v>
      </c>
      <c r="H17" s="1121"/>
      <c r="I17" s="1121"/>
      <c r="J17" s="1122"/>
      <c r="K17" s="268">
        <v>2299526</v>
      </c>
      <c r="L17" s="268">
        <v>107520</v>
      </c>
      <c r="M17" s="269">
        <v>90893</v>
      </c>
      <c r="N17" s="270">
        <v>18.3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10.61</v>
      </c>
      <c r="L21" s="281">
        <v>9.06</v>
      </c>
      <c r="M21" s="282">
        <v>1.55</v>
      </c>
      <c r="N21" s="249"/>
      <c r="O21" s="283"/>
      <c r="P21" s="279"/>
    </row>
    <row r="22" spans="1:16" s="284" customFormat="1">
      <c r="A22" s="279"/>
      <c r="B22" s="249"/>
      <c r="C22" s="249"/>
      <c r="D22" s="249"/>
      <c r="E22" s="249"/>
      <c r="F22" s="249"/>
      <c r="G22" s="1112" t="s">
        <v>485</v>
      </c>
      <c r="H22" s="1113"/>
      <c r="I22" s="1113"/>
      <c r="J22" s="1114"/>
      <c r="K22" s="285">
        <v>97.5</v>
      </c>
      <c r="L22" s="286">
        <v>96.9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823613</v>
      </c>
      <c r="L32" s="294">
        <v>38510</v>
      </c>
      <c r="M32" s="295">
        <v>60211</v>
      </c>
      <c r="N32" s="296">
        <v>-36</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v>12</v>
      </c>
      <c r="N34" s="296" t="s">
        <v>476</v>
      </c>
    </row>
    <row r="35" spans="1:16" ht="27" customHeight="1">
      <c r="A35" s="248"/>
      <c r="B35" s="244"/>
      <c r="C35" s="244"/>
      <c r="D35" s="244"/>
      <c r="E35" s="244"/>
      <c r="F35" s="244"/>
      <c r="G35" s="1128" t="s">
        <v>492</v>
      </c>
      <c r="H35" s="1129"/>
      <c r="I35" s="1129"/>
      <c r="J35" s="1130"/>
      <c r="K35" s="294">
        <v>4551</v>
      </c>
      <c r="L35" s="294">
        <v>213</v>
      </c>
      <c r="M35" s="295">
        <v>18343</v>
      </c>
      <c r="N35" s="296">
        <v>-98.8</v>
      </c>
    </row>
    <row r="36" spans="1:16" ht="27" customHeight="1">
      <c r="A36" s="248"/>
      <c r="B36" s="244"/>
      <c r="C36" s="244"/>
      <c r="D36" s="244"/>
      <c r="E36" s="244"/>
      <c r="F36" s="244"/>
      <c r="G36" s="1128" t="s">
        <v>493</v>
      </c>
      <c r="H36" s="1129"/>
      <c r="I36" s="1129"/>
      <c r="J36" s="1130"/>
      <c r="K36" s="294">
        <v>8662</v>
      </c>
      <c r="L36" s="294">
        <v>405</v>
      </c>
      <c r="M36" s="295">
        <v>3415</v>
      </c>
      <c r="N36" s="296">
        <v>-88.1</v>
      </c>
    </row>
    <row r="37" spans="1:16" ht="13.5" customHeight="1">
      <c r="A37" s="248"/>
      <c r="B37" s="244"/>
      <c r="C37" s="244"/>
      <c r="D37" s="244"/>
      <c r="E37" s="244"/>
      <c r="F37" s="244"/>
      <c r="G37" s="1128" t="s">
        <v>494</v>
      </c>
      <c r="H37" s="1129"/>
      <c r="I37" s="1129"/>
      <c r="J37" s="1130"/>
      <c r="K37" s="294">
        <v>11002</v>
      </c>
      <c r="L37" s="294">
        <v>514</v>
      </c>
      <c r="M37" s="295">
        <v>2186</v>
      </c>
      <c r="N37" s="296">
        <v>-76.5</v>
      </c>
    </row>
    <row r="38" spans="1:16" ht="27" customHeight="1">
      <c r="A38" s="248"/>
      <c r="B38" s="244"/>
      <c r="C38" s="244"/>
      <c r="D38" s="244"/>
      <c r="E38" s="244"/>
      <c r="F38" s="244"/>
      <c r="G38" s="1131" t="s">
        <v>495</v>
      </c>
      <c r="H38" s="1132"/>
      <c r="I38" s="1132"/>
      <c r="J38" s="1133"/>
      <c r="K38" s="297" t="s">
        <v>476</v>
      </c>
      <c r="L38" s="297" t="s">
        <v>476</v>
      </c>
      <c r="M38" s="298">
        <v>6</v>
      </c>
      <c r="N38" s="299" t="s">
        <v>476</v>
      </c>
      <c r="O38" s="293"/>
    </row>
    <row r="39" spans="1:16">
      <c r="A39" s="248"/>
      <c r="B39" s="244"/>
      <c r="C39" s="244"/>
      <c r="D39" s="244"/>
      <c r="E39" s="244"/>
      <c r="F39" s="244"/>
      <c r="G39" s="1131" t="s">
        <v>496</v>
      </c>
      <c r="H39" s="1132"/>
      <c r="I39" s="1132"/>
      <c r="J39" s="1133"/>
      <c r="K39" s="300">
        <v>-15454</v>
      </c>
      <c r="L39" s="300">
        <v>-723</v>
      </c>
      <c r="M39" s="301">
        <v>-3932</v>
      </c>
      <c r="N39" s="302">
        <v>-81.599999999999994</v>
      </c>
      <c r="O39" s="293"/>
    </row>
    <row r="40" spans="1:16" ht="27" customHeight="1">
      <c r="A40" s="248"/>
      <c r="B40" s="244"/>
      <c r="C40" s="244"/>
      <c r="D40" s="244"/>
      <c r="E40" s="244"/>
      <c r="F40" s="244"/>
      <c r="G40" s="1128" t="s">
        <v>497</v>
      </c>
      <c r="H40" s="1129"/>
      <c r="I40" s="1129"/>
      <c r="J40" s="1130"/>
      <c r="K40" s="300">
        <v>-623720</v>
      </c>
      <c r="L40" s="300">
        <v>-29164</v>
      </c>
      <c r="M40" s="301">
        <v>-53401</v>
      </c>
      <c r="N40" s="302">
        <v>-45.4</v>
      </c>
      <c r="O40" s="293"/>
    </row>
    <row r="41" spans="1:16">
      <c r="A41" s="248"/>
      <c r="B41" s="244"/>
      <c r="C41" s="244"/>
      <c r="D41" s="244"/>
      <c r="E41" s="244"/>
      <c r="F41" s="244"/>
      <c r="G41" s="1134" t="s">
        <v>280</v>
      </c>
      <c r="H41" s="1135"/>
      <c r="I41" s="1135"/>
      <c r="J41" s="1136"/>
      <c r="K41" s="294">
        <v>208654</v>
      </c>
      <c r="L41" s="300">
        <v>9756</v>
      </c>
      <c r="M41" s="301">
        <v>26841</v>
      </c>
      <c r="N41" s="302">
        <v>-63.7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1432815</v>
      </c>
      <c r="J51" s="320">
        <v>63576</v>
      </c>
      <c r="K51" s="321">
        <v>57.3</v>
      </c>
      <c r="L51" s="322">
        <v>79008</v>
      </c>
      <c r="M51" s="323">
        <v>36.6</v>
      </c>
      <c r="N51" s="324">
        <v>20.7</v>
      </c>
    </row>
    <row r="52" spans="1:14">
      <c r="A52" s="248"/>
      <c r="B52" s="244"/>
      <c r="C52" s="244"/>
      <c r="D52" s="244"/>
      <c r="E52" s="244"/>
      <c r="F52" s="244"/>
      <c r="G52" s="325"/>
      <c r="H52" s="326" t="s">
        <v>508</v>
      </c>
      <c r="I52" s="327">
        <v>946444</v>
      </c>
      <c r="J52" s="328">
        <v>41995</v>
      </c>
      <c r="K52" s="329">
        <v>103.8</v>
      </c>
      <c r="L52" s="330">
        <v>46014</v>
      </c>
      <c r="M52" s="331">
        <v>37.5</v>
      </c>
      <c r="N52" s="332">
        <v>66.3</v>
      </c>
    </row>
    <row r="53" spans="1:14">
      <c r="A53" s="248"/>
      <c r="B53" s="244"/>
      <c r="C53" s="244"/>
      <c r="D53" s="244"/>
      <c r="E53" s="244"/>
      <c r="F53" s="244"/>
      <c r="G53" s="310" t="s">
        <v>509</v>
      </c>
      <c r="H53" s="311"/>
      <c r="I53" s="319">
        <v>1347909</v>
      </c>
      <c r="J53" s="320">
        <v>60881</v>
      </c>
      <c r="K53" s="321">
        <v>-4.2</v>
      </c>
      <c r="L53" s="322">
        <v>86381</v>
      </c>
      <c r="M53" s="323">
        <v>9.3000000000000007</v>
      </c>
      <c r="N53" s="324">
        <v>-13.5</v>
      </c>
    </row>
    <row r="54" spans="1:14">
      <c r="A54" s="248"/>
      <c r="B54" s="244"/>
      <c r="C54" s="244"/>
      <c r="D54" s="244"/>
      <c r="E54" s="244"/>
      <c r="F54" s="244"/>
      <c r="G54" s="325"/>
      <c r="H54" s="326" t="s">
        <v>508</v>
      </c>
      <c r="I54" s="327">
        <v>678237</v>
      </c>
      <c r="J54" s="328">
        <v>30634</v>
      </c>
      <c r="K54" s="329">
        <v>-27.1</v>
      </c>
      <c r="L54" s="330">
        <v>41242</v>
      </c>
      <c r="M54" s="331">
        <v>-10.4</v>
      </c>
      <c r="N54" s="332">
        <v>-16.7</v>
      </c>
    </row>
    <row r="55" spans="1:14">
      <c r="A55" s="248"/>
      <c r="B55" s="244"/>
      <c r="C55" s="244"/>
      <c r="D55" s="244"/>
      <c r="E55" s="244"/>
      <c r="F55" s="244"/>
      <c r="G55" s="310" t="s">
        <v>510</v>
      </c>
      <c r="H55" s="311"/>
      <c r="I55" s="319">
        <v>1243463</v>
      </c>
      <c r="J55" s="320">
        <v>57003</v>
      </c>
      <c r="K55" s="321">
        <v>-6.4</v>
      </c>
      <c r="L55" s="322">
        <v>67088</v>
      </c>
      <c r="M55" s="323">
        <v>-22.3</v>
      </c>
      <c r="N55" s="324">
        <v>15.9</v>
      </c>
    </row>
    <row r="56" spans="1:14">
      <c r="A56" s="248"/>
      <c r="B56" s="244"/>
      <c r="C56" s="244"/>
      <c r="D56" s="244"/>
      <c r="E56" s="244"/>
      <c r="F56" s="244"/>
      <c r="G56" s="325"/>
      <c r="H56" s="326" t="s">
        <v>508</v>
      </c>
      <c r="I56" s="327">
        <v>635619</v>
      </c>
      <c r="J56" s="328">
        <v>29138</v>
      </c>
      <c r="K56" s="329">
        <v>-4.9000000000000004</v>
      </c>
      <c r="L56" s="330">
        <v>37146</v>
      </c>
      <c r="M56" s="331">
        <v>-9.9</v>
      </c>
      <c r="N56" s="332">
        <v>5</v>
      </c>
    </row>
    <row r="57" spans="1:14">
      <c r="A57" s="248"/>
      <c r="B57" s="244"/>
      <c r="C57" s="244"/>
      <c r="D57" s="244"/>
      <c r="E57" s="244"/>
      <c r="F57" s="244"/>
      <c r="G57" s="310" t="s">
        <v>511</v>
      </c>
      <c r="H57" s="311"/>
      <c r="I57" s="319">
        <v>1404702</v>
      </c>
      <c r="J57" s="320">
        <v>65402</v>
      </c>
      <c r="K57" s="321">
        <v>14.7</v>
      </c>
      <c r="L57" s="322">
        <v>70489</v>
      </c>
      <c r="M57" s="323">
        <v>5.0999999999999996</v>
      </c>
      <c r="N57" s="324">
        <v>9.6</v>
      </c>
    </row>
    <row r="58" spans="1:14">
      <c r="A58" s="248"/>
      <c r="B58" s="244"/>
      <c r="C58" s="244"/>
      <c r="D58" s="244"/>
      <c r="E58" s="244"/>
      <c r="F58" s="244"/>
      <c r="G58" s="325"/>
      <c r="H58" s="326" t="s">
        <v>508</v>
      </c>
      <c r="I58" s="327">
        <v>707803</v>
      </c>
      <c r="J58" s="328">
        <v>32955</v>
      </c>
      <c r="K58" s="329">
        <v>13.1</v>
      </c>
      <c r="L58" s="330">
        <v>37817</v>
      </c>
      <c r="M58" s="331">
        <v>1.8</v>
      </c>
      <c r="N58" s="332">
        <v>11.3</v>
      </c>
    </row>
    <row r="59" spans="1:14">
      <c r="A59" s="248"/>
      <c r="B59" s="244"/>
      <c r="C59" s="244"/>
      <c r="D59" s="244"/>
      <c r="E59" s="244"/>
      <c r="F59" s="244"/>
      <c r="G59" s="310" t="s">
        <v>512</v>
      </c>
      <c r="H59" s="311"/>
      <c r="I59" s="319">
        <v>849968</v>
      </c>
      <c r="J59" s="320">
        <v>39742</v>
      </c>
      <c r="K59" s="321">
        <v>-39.200000000000003</v>
      </c>
      <c r="L59" s="322">
        <v>84389</v>
      </c>
      <c r="M59" s="323">
        <v>19.7</v>
      </c>
      <c r="N59" s="324">
        <v>-58.9</v>
      </c>
    </row>
    <row r="60" spans="1:14">
      <c r="A60" s="248"/>
      <c r="B60" s="244"/>
      <c r="C60" s="244"/>
      <c r="D60" s="244"/>
      <c r="E60" s="244"/>
      <c r="F60" s="244"/>
      <c r="G60" s="325"/>
      <c r="H60" s="326" t="s">
        <v>508</v>
      </c>
      <c r="I60" s="333">
        <v>648512</v>
      </c>
      <c r="J60" s="328">
        <v>30323</v>
      </c>
      <c r="K60" s="329">
        <v>-8</v>
      </c>
      <c r="L60" s="330">
        <v>44339</v>
      </c>
      <c r="M60" s="331">
        <v>17.2</v>
      </c>
      <c r="N60" s="332">
        <v>-25.2</v>
      </c>
    </row>
    <row r="61" spans="1:14">
      <c r="A61" s="248"/>
      <c r="B61" s="244"/>
      <c r="C61" s="244"/>
      <c r="D61" s="244"/>
      <c r="E61" s="244"/>
      <c r="F61" s="244"/>
      <c r="G61" s="310" t="s">
        <v>513</v>
      </c>
      <c r="H61" s="334"/>
      <c r="I61" s="335">
        <v>1255771</v>
      </c>
      <c r="J61" s="336">
        <v>57321</v>
      </c>
      <c r="K61" s="337">
        <v>4.4000000000000004</v>
      </c>
      <c r="L61" s="338">
        <v>77471</v>
      </c>
      <c r="M61" s="339">
        <v>9.6999999999999993</v>
      </c>
      <c r="N61" s="324">
        <v>-5.3</v>
      </c>
    </row>
    <row r="62" spans="1:14">
      <c r="A62" s="248"/>
      <c r="B62" s="244"/>
      <c r="C62" s="244"/>
      <c r="D62" s="244"/>
      <c r="E62" s="244"/>
      <c r="F62" s="244"/>
      <c r="G62" s="325"/>
      <c r="H62" s="326" t="s">
        <v>508</v>
      </c>
      <c r="I62" s="327">
        <v>723323</v>
      </c>
      <c r="J62" s="328">
        <v>33009</v>
      </c>
      <c r="K62" s="329">
        <v>15.4</v>
      </c>
      <c r="L62" s="330">
        <v>41312</v>
      </c>
      <c r="M62" s="331">
        <v>7.2</v>
      </c>
      <c r="N62" s="332">
        <v>8.1999999999999993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4"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53.43</v>
      </c>
      <c r="G47" s="12">
        <v>53.99</v>
      </c>
      <c r="H47" s="12">
        <v>56.05</v>
      </c>
      <c r="I47" s="12">
        <v>55.41</v>
      </c>
      <c r="J47" s="13">
        <v>53.73</v>
      </c>
    </row>
    <row r="48" spans="2:10" ht="57.75" customHeight="1">
      <c r="B48" s="14"/>
      <c r="C48" s="1139" t="s">
        <v>4</v>
      </c>
      <c r="D48" s="1139"/>
      <c r="E48" s="1140"/>
      <c r="F48" s="15">
        <v>4.25</v>
      </c>
      <c r="G48" s="16">
        <v>4.68</v>
      </c>
      <c r="H48" s="16">
        <v>4.87</v>
      </c>
      <c r="I48" s="16">
        <v>4.84</v>
      </c>
      <c r="J48" s="17">
        <v>5.73</v>
      </c>
    </row>
    <row r="49" spans="2:10" ht="57.75" customHeight="1" thickBot="1">
      <c r="B49" s="18"/>
      <c r="C49" s="1141" t="s">
        <v>5</v>
      </c>
      <c r="D49" s="1141"/>
      <c r="E49" s="1142"/>
      <c r="F49" s="19">
        <v>6.09</v>
      </c>
      <c r="G49" s="20">
        <v>2.66</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523</v>
      </c>
      <c r="D34" s="1149"/>
      <c r="E34" s="1150"/>
      <c r="F34" s="32">
        <v>4.25</v>
      </c>
      <c r="G34" s="33">
        <v>4.68</v>
      </c>
      <c r="H34" s="33">
        <v>4.87</v>
      </c>
      <c r="I34" s="33">
        <v>4.84</v>
      </c>
      <c r="J34" s="34">
        <v>5.73</v>
      </c>
      <c r="K34" s="22"/>
      <c r="L34" s="22"/>
      <c r="M34" s="22"/>
      <c r="N34" s="22"/>
      <c r="O34" s="22"/>
      <c r="P34" s="22"/>
    </row>
    <row r="35" spans="1:16" ht="39" customHeight="1">
      <c r="A35" s="22"/>
      <c r="B35" s="35"/>
      <c r="C35" s="1143" t="s">
        <v>524</v>
      </c>
      <c r="D35" s="1144"/>
      <c r="E35" s="1145"/>
      <c r="F35" s="36">
        <v>5.18</v>
      </c>
      <c r="G35" s="37">
        <v>5.93</v>
      </c>
      <c r="H35" s="37">
        <v>5.7</v>
      </c>
      <c r="I35" s="37">
        <v>5.65</v>
      </c>
      <c r="J35" s="38">
        <v>4.2699999999999996</v>
      </c>
      <c r="K35" s="22"/>
      <c r="L35" s="22"/>
      <c r="M35" s="22"/>
      <c r="N35" s="22"/>
      <c r="O35" s="22"/>
      <c r="P35" s="22"/>
    </row>
    <row r="36" spans="1:16" ht="39" customHeight="1">
      <c r="A36" s="22"/>
      <c r="B36" s="35"/>
      <c r="C36" s="1143" t="s">
        <v>525</v>
      </c>
      <c r="D36" s="1144"/>
      <c r="E36" s="1145"/>
      <c r="F36" s="36">
        <v>3.88</v>
      </c>
      <c r="G36" s="37">
        <v>3.76</v>
      </c>
      <c r="H36" s="37">
        <v>5.03</v>
      </c>
      <c r="I36" s="37">
        <v>4.5199999999999996</v>
      </c>
      <c r="J36" s="38">
        <v>4.0199999999999996</v>
      </c>
      <c r="K36" s="22"/>
      <c r="L36" s="22"/>
      <c r="M36" s="22"/>
      <c r="N36" s="22"/>
      <c r="O36" s="22"/>
      <c r="P36" s="22"/>
    </row>
    <row r="37" spans="1:16" ht="39" customHeight="1">
      <c r="A37" s="22"/>
      <c r="B37" s="35"/>
      <c r="C37" s="1143" t="s">
        <v>526</v>
      </c>
      <c r="D37" s="1144"/>
      <c r="E37" s="1145"/>
      <c r="F37" s="36">
        <v>3.68</v>
      </c>
      <c r="G37" s="37">
        <v>5.17</v>
      </c>
      <c r="H37" s="37">
        <v>4.01</v>
      </c>
      <c r="I37" s="37">
        <v>4.12</v>
      </c>
      <c r="J37" s="38">
        <v>3.89</v>
      </c>
      <c r="K37" s="22"/>
      <c r="L37" s="22"/>
      <c r="M37" s="22"/>
      <c r="N37" s="22"/>
      <c r="O37" s="22"/>
      <c r="P37" s="22"/>
    </row>
    <row r="38" spans="1:16" ht="39" customHeight="1">
      <c r="A38" s="22"/>
      <c r="B38" s="35"/>
      <c r="C38" s="1143" t="s">
        <v>527</v>
      </c>
      <c r="D38" s="1144"/>
      <c r="E38" s="1145"/>
      <c r="F38" s="36">
        <v>1.33</v>
      </c>
      <c r="G38" s="37">
        <v>0.68</v>
      </c>
      <c r="H38" s="37">
        <v>0.02</v>
      </c>
      <c r="I38" s="37">
        <v>0.99</v>
      </c>
      <c r="J38" s="38">
        <v>7.0000000000000007E-2</v>
      </c>
      <c r="K38" s="22"/>
      <c r="L38" s="22"/>
      <c r="M38" s="22"/>
      <c r="N38" s="22"/>
      <c r="O38" s="22"/>
      <c r="P38" s="22"/>
    </row>
    <row r="39" spans="1:16" ht="39" customHeight="1">
      <c r="A39" s="22"/>
      <c r="B39" s="35"/>
      <c r="C39" s="1143" t="s">
        <v>528</v>
      </c>
      <c r="D39" s="1144"/>
      <c r="E39" s="1145"/>
      <c r="F39" s="36">
        <v>0.02</v>
      </c>
      <c r="G39" s="37">
        <v>0</v>
      </c>
      <c r="H39" s="37">
        <v>0.02</v>
      </c>
      <c r="I39" s="37">
        <v>0.01</v>
      </c>
      <c r="J39" s="38">
        <v>0.02</v>
      </c>
      <c r="K39" s="22"/>
      <c r="L39" s="22"/>
      <c r="M39" s="22"/>
      <c r="N39" s="22"/>
      <c r="O39" s="22"/>
      <c r="P39" s="22"/>
    </row>
    <row r="40" spans="1:16" ht="39" customHeight="1">
      <c r="A40" s="22"/>
      <c r="B40" s="35"/>
      <c r="C40" s="1143" t="s">
        <v>529</v>
      </c>
      <c r="D40" s="1144"/>
      <c r="E40" s="1145"/>
      <c r="F40" s="36">
        <v>0.03</v>
      </c>
      <c r="G40" s="37">
        <v>0.03</v>
      </c>
      <c r="H40" s="37">
        <v>0.05</v>
      </c>
      <c r="I40" s="37">
        <v>0.01</v>
      </c>
      <c r="J40" s="38">
        <v>0.01</v>
      </c>
      <c r="K40" s="22"/>
      <c r="L40" s="22"/>
      <c r="M40" s="22"/>
      <c r="N40" s="22"/>
      <c r="O40" s="22"/>
      <c r="P40" s="22"/>
    </row>
    <row r="41" spans="1:16" ht="39" customHeight="1">
      <c r="A41" s="22"/>
      <c r="B41" s="35"/>
      <c r="C41" s="1143" t="s">
        <v>530</v>
      </c>
      <c r="D41" s="1144"/>
      <c r="E41" s="1145"/>
      <c r="F41" s="36">
        <v>0</v>
      </c>
      <c r="G41" s="37">
        <v>0.01</v>
      </c>
      <c r="H41" s="37">
        <v>0.01</v>
      </c>
      <c r="I41" s="37">
        <v>0</v>
      </c>
      <c r="J41" s="38">
        <v>0</v>
      </c>
      <c r="K41" s="22"/>
      <c r="L41" s="22"/>
      <c r="M41" s="22"/>
      <c r="N41" s="22"/>
      <c r="O41" s="22"/>
      <c r="P41" s="22"/>
    </row>
    <row r="42" spans="1:16" ht="39" customHeight="1">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532</v>
      </c>
      <c r="D43" s="1147"/>
      <c r="E43" s="1148"/>
      <c r="F43" s="41">
        <v>0.02</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1283</v>
      </c>
      <c r="L45" s="60">
        <v>1158</v>
      </c>
      <c r="M45" s="60">
        <v>989</v>
      </c>
      <c r="N45" s="60">
        <v>872</v>
      </c>
      <c r="O45" s="61">
        <v>824</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6</v>
      </c>
      <c r="L48" s="64">
        <v>7</v>
      </c>
      <c r="M48" s="64">
        <v>5</v>
      </c>
      <c r="N48" s="64">
        <v>4</v>
      </c>
      <c r="O48" s="65">
        <v>5</v>
      </c>
      <c r="P48" s="48"/>
      <c r="Q48" s="48"/>
      <c r="R48" s="48"/>
      <c r="S48" s="48"/>
      <c r="T48" s="48"/>
      <c r="U48" s="48"/>
    </row>
    <row r="49" spans="1:21" ht="30.75" customHeight="1">
      <c r="A49" s="48"/>
      <c r="B49" s="1161"/>
      <c r="C49" s="1162"/>
      <c r="D49" s="62"/>
      <c r="E49" s="1153" t="s">
        <v>16</v>
      </c>
      <c r="F49" s="1153"/>
      <c r="G49" s="1153"/>
      <c r="H49" s="1153"/>
      <c r="I49" s="1153"/>
      <c r="J49" s="1154"/>
      <c r="K49" s="63">
        <v>18</v>
      </c>
      <c r="L49" s="64">
        <v>17</v>
      </c>
      <c r="M49" s="64">
        <v>10</v>
      </c>
      <c r="N49" s="64">
        <v>2</v>
      </c>
      <c r="O49" s="65">
        <v>9</v>
      </c>
      <c r="P49" s="48"/>
      <c r="Q49" s="48"/>
      <c r="R49" s="48"/>
      <c r="S49" s="48"/>
      <c r="T49" s="48"/>
      <c r="U49" s="48"/>
    </row>
    <row r="50" spans="1:21" ht="30.75" customHeight="1">
      <c r="A50" s="48"/>
      <c r="B50" s="1161"/>
      <c r="C50" s="1162"/>
      <c r="D50" s="62"/>
      <c r="E50" s="1153" t="s">
        <v>17</v>
      </c>
      <c r="F50" s="1153"/>
      <c r="G50" s="1153"/>
      <c r="H50" s="1153"/>
      <c r="I50" s="1153"/>
      <c r="J50" s="1154"/>
      <c r="K50" s="63">
        <v>17</v>
      </c>
      <c r="L50" s="64">
        <v>16</v>
      </c>
      <c r="M50" s="64">
        <v>16</v>
      </c>
      <c r="N50" s="64">
        <v>13</v>
      </c>
      <c r="O50" s="65">
        <v>11</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802</v>
      </c>
      <c r="L52" s="64">
        <v>768</v>
      </c>
      <c r="M52" s="64">
        <v>695</v>
      </c>
      <c r="N52" s="64">
        <v>652</v>
      </c>
      <c r="O52" s="65">
        <v>638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522</v>
      </c>
      <c r="L53" s="69">
        <v>430</v>
      </c>
      <c r="M53" s="69">
        <v>325</v>
      </c>
      <c r="N53" s="69">
        <v>239</v>
      </c>
      <c r="O53" s="70">
        <v>211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2015-04-14T07:47:11Z</cp:lastPrinted>
  <dcterms:created xsi:type="dcterms:W3CDTF">2015-02-17T07:53:00Z</dcterms:created>
  <dcterms:modified xsi:type="dcterms:W3CDTF">2015-05-07T12:42:27Z</dcterms:modified>
  <cp:category/>
</cp:coreProperties>
</file>