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15DA0C52-1460-4018-871C-0E106FC34FB9}" xr6:coauthVersionLast="47" xr6:coauthVersionMax="47" xr10:uidLastSave="{00000000-0000-0000-0000-000000000000}"/>
  <workbookProtection workbookAlgorithmName="SHA-512" workbookHashValue="3HNLIS6FIgbLUSPBYTgrOcz67POJhLmLP8Y4H0o4I8b02PRCXMyPccnUPSRDyafOq5AmWsE3S+O/yUx8R1/ADw==" workbookSaltValue="oSCKXUNMBGx9vTO4v7qGq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5" l="1"/>
  <c r="AN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Z79" i="4"/>
  <c r="BG79" i="4"/>
  <c r="AN79" i="4"/>
  <c r="U79" i="4"/>
  <c r="KC78" i="4"/>
  <c r="FH78"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HG54" i="4"/>
  <c r="DS54"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HG32" i="4"/>
  <c r="DS32" i="4"/>
  <c r="LP12" i="4"/>
  <c r="JW12" i="4"/>
  <c r="ID12" i="4"/>
  <c r="EG12" i="4"/>
  <c r="CN12" i="4"/>
  <c r="AU12" i="4"/>
  <c r="LP10" i="4"/>
  <c r="JW10" i="4"/>
  <c r="FZ10" i="4"/>
  <c r="EG10" i="4"/>
  <c r="CN10" i="4"/>
  <c r="B10" i="4"/>
  <c r="LP8" i="4"/>
  <c r="JW8" i="4"/>
  <c r="ID8" i="4"/>
  <c r="FZ8" i="4"/>
  <c r="EG8" i="4"/>
  <c r="CN8" i="4"/>
  <c r="AU8" i="4"/>
  <c r="B8" i="4"/>
  <c r="B6" i="4"/>
  <c r="MH78" i="4" l="1"/>
  <c r="IZ54" i="4"/>
  <c r="IZ32" i="4"/>
  <c r="HM78" i="4"/>
  <c r="FL54" i="4"/>
  <c r="FL32" i="4"/>
  <c r="MN32" i="4"/>
  <c r="CS78" i="4"/>
  <c r="BX54" i="4"/>
  <c r="BX32" i="4"/>
  <c r="MN54" i="4"/>
  <c r="KU32" i="4"/>
  <c r="KU54" i="4"/>
  <c r="D11" i="5"/>
  <c r="AE32" i="4"/>
  <c r="AE54" i="4"/>
  <c r="E11" i="5"/>
  <c r="B11" i="5"/>
  <c r="JJ78" i="4" l="1"/>
  <c r="GR54" i="4"/>
  <c r="GR32" i="4"/>
  <c r="EO78" i="4"/>
  <c r="DD54" i="4"/>
  <c r="DD32" i="4"/>
  <c r="KF54" i="4"/>
  <c r="U78" i="4"/>
  <c r="P54" i="4"/>
  <c r="P32" i="4"/>
  <c r="KF32" i="4"/>
  <c r="BG78" i="4"/>
  <c r="AT54" i="4"/>
  <c r="AT32" i="4"/>
  <c r="LJ54" i="4"/>
  <c r="LJ32" i="4"/>
  <c r="GA78" i="4"/>
  <c r="EH54" i="4"/>
  <c r="KV78" i="4"/>
  <c r="HV54" i="4"/>
  <c r="HV32" i="4"/>
  <c r="EH32" i="4"/>
  <c r="LY54" i="4"/>
  <c r="LY32" i="4"/>
  <c r="LO78" i="4"/>
  <c r="IK54" i="4"/>
  <c r="IK32" i="4"/>
  <c r="BZ78" i="4"/>
  <c r="BI54" i="4"/>
  <c r="GT78" i="4"/>
  <c r="EW54" i="4"/>
  <c r="EW32" i="4"/>
  <c r="BI32" i="4"/>
</calcChain>
</file>

<file path=xl/sharedStrings.xml><?xml version="1.0" encoding="utf-8"?>
<sst xmlns="http://schemas.openxmlformats.org/spreadsheetml/2006/main" count="326" uniqueCount="176">
  <si>
    <t>平成26</t>
  </si>
  <si>
    <t>当該値(N)</t>
  </si>
  <si>
    <t>病院区分</t>
    <rPh sb="0" eb="2">
      <t>ビョウイン</t>
    </rPh>
    <rPh sb="2" eb="4">
      <t>クブン</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</si>
  <si>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</si>
  <si>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</si>
  <si>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</si>
  <si>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</si>
  <si>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法適用区分</t>
    <rPh sb="0" eb="1">
      <t>ホウ</t>
    </rPh>
    <rPh sb="1" eb="3">
      <t>テキヨウ</t>
    </rPh>
    <rPh sb="3" eb="5">
      <t>クブン</t>
    </rPh>
    <phoneticPr fontId="3"/>
  </si>
  <si>
    <t>診療科数</t>
    <rPh sb="0" eb="3">
      <t>シンリョウカ</t>
    </rPh>
    <rPh sb="3" eb="4">
      <t>スウ</t>
    </rPh>
    <phoneticPr fontId="3"/>
  </si>
  <si>
    <t>②医業収支比率(％)</t>
  </si>
  <si>
    <t>平成7</t>
  </si>
  <si>
    <t>指定管理者制度導入</t>
    <rPh sb="0" eb="7">
      <t>シテイカンリシャセイド</t>
    </rPh>
    <rPh sb="7" eb="9">
      <t>ドウニュウ</t>
    </rPh>
    <phoneticPr fontId="3"/>
  </si>
  <si>
    <t>当該病院値（当該値）</t>
    <rPh sb="2" eb="4">
      <t>ビョウイン</t>
    </rPh>
    <phoneticPr fontId="3"/>
  </si>
  <si>
    <t>類似区分</t>
  </si>
  <si>
    <t>【】</t>
  </si>
  <si>
    <t>平成5</t>
  </si>
  <si>
    <t>指定病院の状況　※２</t>
    <rPh sb="0" eb="2">
      <t>シテイ</t>
    </rPh>
    <rPh sb="2" eb="4">
      <t>ビョウイン</t>
    </rPh>
    <rPh sb="5" eb="7">
      <t>ジョウキョウ</t>
    </rPh>
    <phoneticPr fontId="3"/>
  </si>
  <si>
    <t>経営比較分析表（令和2年度決算）</t>
    <rPh sb="8" eb="10">
      <t>レイワ</t>
    </rPh>
    <rPh sb="12" eb="13">
      <t>ド</t>
    </rPh>
    <rPh sb="13" eb="15">
      <t>ケッサン</t>
    </rPh>
    <phoneticPr fontId="3"/>
  </si>
  <si>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</si>
  <si>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</si>
  <si>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③</t>
  </si>
  <si>
    <t>　本市病院事業では医師不足等による医療提供体制の脆弱性と赤字経営の常態化という2つの課題があり、平成27年度に指定管理者制度を導入したことで医療提供体制は大幅に改善されてきている。
　一方、赤字経営の常態化については、病院事業の経営は改善傾向にあるものの、附帯事業である介護老人保健施設事業については依然として厳しい水準にあることから、令和4年3月をもって介護老人保健施設事業を廃止し、累積欠損金の解消に取り組んでいく。</t>
    <rPh sb="168" eb="169">
      <t>レイ</t>
    </rPh>
    <rPh sb="169" eb="170">
      <t>ワ</t>
    </rPh>
    <rPh sb="171" eb="172">
      <t>ネン</t>
    </rPh>
    <rPh sb="173" eb="174">
      <t>ツキ</t>
    </rPh>
    <rPh sb="178" eb="179">
      <t>カイ</t>
    </rPh>
    <rPh sb="179" eb="180">
      <t>ゴ</t>
    </rPh>
    <rPh sb="180" eb="182">
      <t>ロウジン</t>
    </rPh>
    <rPh sb="182" eb="184">
      <t>ホケン</t>
    </rPh>
    <rPh sb="184" eb="186">
      <t>シセツ</t>
    </rPh>
    <rPh sb="186" eb="188">
      <t>ジギョウ</t>
    </rPh>
    <rPh sb="189" eb="191">
      <t>ハイシ</t>
    </rPh>
    <phoneticPr fontId="3"/>
  </si>
  <si>
    <t>許可病床（結核）</t>
    <rPh sb="0" eb="2">
      <t>キョカ</t>
    </rPh>
    <rPh sb="2" eb="4">
      <t>ビョウショウ</t>
    </rPh>
    <rPh sb="5" eb="7">
      <t>ケッカク</t>
    </rPh>
    <phoneticPr fontId="3"/>
  </si>
  <si>
    <t>特殊診療機能　※１</t>
    <rPh sb="0" eb="2">
      <t>トクシュ</t>
    </rPh>
    <rPh sb="2" eb="4">
      <t>シンリョウ</t>
    </rPh>
    <rPh sb="4" eb="6">
      <t>キノウ</t>
    </rPh>
    <phoneticPr fontId="3"/>
  </si>
  <si>
    <t>令和元</t>
  </si>
  <si>
    <t>地方独立行政法人化</t>
    <rPh sb="0" eb="9">
      <t>チホウドクリツギョウセイホウジンカ</t>
    </rPh>
    <phoneticPr fontId="3"/>
  </si>
  <si>
    <t>平成9</t>
  </si>
  <si>
    <t>類似区分</t>
    <rPh sb="0" eb="2">
      <t>ルイジ</t>
    </rPh>
    <rPh sb="2" eb="4">
      <t>クブン</t>
    </rPh>
    <phoneticPr fontId="3"/>
  </si>
  <si>
    <t>DPC対象病院</t>
    <rPh sb="3" eb="5">
      <t>タイショウ</t>
    </rPh>
    <rPh sb="5" eb="7">
      <t>ビョウイン</t>
    </rPh>
    <phoneticPr fontId="3"/>
  </si>
  <si>
    <t>看護配置</t>
    <rPh sb="0" eb="2">
      <t>カンゴ</t>
    </rPh>
    <rPh sb="2" eb="4">
      <t>ハイチ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</si>
  <si>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</si>
  <si>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</si>
  <si>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</si>
  <si>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</si>
  <si>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</si>
  <si>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</si>
  <si>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⑤入院患者１人１日当たり収益(円)</t>
  </si>
  <si>
    <t>平均値(N)</t>
  </si>
  <si>
    <t>■</t>
  </si>
  <si>
    <t>病院事業</t>
  </si>
  <si>
    <t>指定管理者(代行制)</t>
  </si>
  <si>
    <t>大項目</t>
    <rPh sb="0" eb="3">
      <t>ダイコウモク</t>
    </rPh>
    <phoneticPr fontId="3"/>
  </si>
  <si>
    <t>グラフ凡例</t>
    <rPh sb="3" eb="5">
      <t>ハンレイ</t>
    </rPh>
    <phoneticPr fontId="3"/>
  </si>
  <si>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</si>
  <si>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</si>
  <si>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</si>
  <si>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1. 経営の健全性・効率性について</t>
    <rPh sb="3" eb="5">
      <t>ケイエイ</t>
    </rPh>
    <rPh sb="6" eb="9">
      <t>ケンゼンセイ</t>
    </rPh>
    <rPh sb="10" eb="13">
      <t>コウリツセイ</t>
    </rPh>
    <phoneticPr fontId="3"/>
  </si>
  <si>
    <t>経営形態</t>
  </si>
  <si>
    <t>当然財務</t>
  </si>
  <si>
    <t>－</t>
  </si>
  <si>
    <t>経営形態</t>
    <rPh sb="0" eb="2">
      <t>ケイエイ</t>
    </rPh>
    <rPh sb="2" eb="4">
      <t>ケイタイ</t>
    </rPh>
    <phoneticPr fontId="3"/>
  </si>
  <si>
    <t>　当院では、県が定める地域医療構想において令和7年（2025年）に回復期病床の不足が見込まれていたことから、その解消に向けて一部病床を地域包括ケア病床へ転換しており、その結果、入院診療単価が上昇している。
　しかしながら、新型コロナウイルス感染症拡大の影響に伴う患者の受診控えや診療材料費の高騰等の影響により医業収支比率が悪化している。</t>
    <rPh sb="6" eb="7">
      <t>ケン</t>
    </rPh>
    <rPh sb="8" eb="9">
      <t>サダ</t>
    </rPh>
    <rPh sb="11" eb="13">
      <t>チイキ</t>
    </rPh>
    <rPh sb="13" eb="15">
      <t>イリョウ</t>
    </rPh>
    <rPh sb="15" eb="17">
      <t>コウソウ</t>
    </rPh>
    <rPh sb="21" eb="22">
      <t>レイ</t>
    </rPh>
    <rPh sb="22" eb="23">
      <t>ワ</t>
    </rPh>
    <rPh sb="24" eb="25">
      <t>ネン</t>
    </rPh>
    <rPh sb="30" eb="31">
      <t>ネン</t>
    </rPh>
    <rPh sb="33" eb="35">
      <t>カイフク</t>
    </rPh>
    <rPh sb="35" eb="36">
      <t>キ</t>
    </rPh>
    <rPh sb="36" eb="38">
      <t>ビョウショウ</t>
    </rPh>
    <rPh sb="39" eb="41">
      <t>フソク</t>
    </rPh>
    <rPh sb="42" eb="44">
      <t>ミコ</t>
    </rPh>
    <rPh sb="56" eb="58">
      <t>カイショウ</t>
    </rPh>
    <rPh sb="59" eb="60">
      <t>ム</t>
    </rPh>
    <rPh sb="62" eb="64">
      <t>イチブ</t>
    </rPh>
    <rPh sb="64" eb="66">
      <t>ビョウショウ</t>
    </rPh>
    <rPh sb="67" eb="69">
      <t>チイキ</t>
    </rPh>
    <rPh sb="69" eb="71">
      <t>ホウカツ</t>
    </rPh>
    <rPh sb="73" eb="75">
      <t>ビョウショウ</t>
    </rPh>
    <rPh sb="76" eb="78">
      <t>テンカン</t>
    </rPh>
    <rPh sb="85" eb="87">
      <t>ケッカ</t>
    </rPh>
    <rPh sb="88" eb="90">
      <t>ニュウイン</t>
    </rPh>
    <rPh sb="90" eb="92">
      <t>シンリョウ</t>
    </rPh>
    <rPh sb="92" eb="94">
      <t>タンカ</t>
    </rPh>
    <rPh sb="95" eb="97">
      <t>ジョウショウ</t>
    </rPh>
    <rPh sb="111" eb="113">
      <t>シンガタ</t>
    </rPh>
    <rPh sb="120" eb="123">
      <t>カンセンショウ</t>
    </rPh>
    <rPh sb="123" eb="125">
      <t>カクダイ</t>
    </rPh>
    <rPh sb="126" eb="128">
      <t>エイキョウ</t>
    </rPh>
    <rPh sb="129" eb="130">
      <t>トモナ</t>
    </rPh>
    <rPh sb="131" eb="133">
      <t>カンジャ</t>
    </rPh>
    <rPh sb="134" eb="136">
      <t>ジュシン</t>
    </rPh>
    <rPh sb="136" eb="137">
      <t>ビカ</t>
    </rPh>
    <rPh sb="139" eb="141">
      <t>シンリョウ</t>
    </rPh>
    <rPh sb="141" eb="144">
      <t>ザイリョウヒ</t>
    </rPh>
    <rPh sb="145" eb="148">
      <t>コウトウトウ</t>
    </rPh>
    <rPh sb="149" eb="151">
      <t>エイキョウ</t>
    </rPh>
    <rPh sb="154" eb="156">
      <t>イギョウ</t>
    </rPh>
    <rPh sb="156" eb="158">
      <t>シュウシ</t>
    </rPh>
    <rPh sb="158" eb="160">
      <t>ヒリツ</t>
    </rPh>
    <rPh sb="161" eb="163">
      <t>アッカ</t>
    </rPh>
    <phoneticPr fontId="3"/>
  </si>
  <si>
    <t>人口（人）</t>
    <rPh sb="0" eb="2">
      <t>ジンコウ</t>
    </rPh>
    <rPh sb="3" eb="4">
      <t>ニン</t>
    </rPh>
    <phoneticPr fontId="3"/>
  </si>
  <si>
    <t>許可病床（精神）</t>
    <rPh sb="0" eb="2">
      <t>キョカ</t>
    </rPh>
    <rPh sb="2" eb="4">
      <t>ビョウショウ</t>
    </rPh>
    <rPh sb="5" eb="7">
      <t>セイシン</t>
    </rPh>
    <phoneticPr fontId="3"/>
  </si>
  <si>
    <t>当該値</t>
    <rPh sb="0" eb="2">
      <t>トウガイ</t>
    </rPh>
    <rPh sb="2" eb="3">
      <t>チ</t>
    </rPh>
    <phoneticPr fontId="3"/>
  </si>
  <si>
    <t>第２種該当</t>
  </si>
  <si>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</si>
  <si>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</si>
  <si>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</si>
  <si>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</si>
  <si>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稼働病床（療養）</t>
    <rPh sb="0" eb="2">
      <t>カドウ</t>
    </rPh>
    <rPh sb="2" eb="4">
      <t>ビョウショウ</t>
    </rPh>
    <rPh sb="5" eb="7">
      <t>リョウヨウ</t>
    </rPh>
    <phoneticPr fontId="3"/>
  </si>
  <si>
    <t>⑤</t>
  </si>
  <si>
    <t>類似病院平均値（平均値）</t>
    <rPh sb="2" eb="4">
      <t>ビョウイン</t>
    </rPh>
    <phoneticPr fontId="3"/>
  </si>
  <si>
    <t>令和2年度全国平均</t>
    <rPh sb="0" eb="2">
      <t>レイワ</t>
    </rPh>
    <rPh sb="3" eb="5">
      <t>ネンド</t>
    </rPh>
    <phoneticPr fontId="3"/>
  </si>
  <si>
    <t>平成15</t>
  </si>
  <si>
    <t>一般病院</t>
  </si>
  <si>
    <t>②</t>
  </si>
  <si>
    <t>不採算地区病院</t>
    <rPh sb="0" eb="3">
      <t>フサイサン</t>
    </rPh>
    <rPh sb="3" eb="5">
      <t>チク</t>
    </rPh>
    <rPh sb="5" eb="7">
      <t>ビョウイン</t>
    </rPh>
    <phoneticPr fontId="3"/>
  </si>
  <si>
    <t>1. 経営の健全性・効率性</t>
  </si>
  <si>
    <t>稼働病床（一般）</t>
    <rPh sb="0" eb="2">
      <t>カドウ</t>
    </rPh>
    <rPh sb="2" eb="4">
      <t>ビョウショウ</t>
    </rPh>
    <rPh sb="5" eb="7">
      <t>イッパン</t>
    </rPh>
    <phoneticPr fontId="3"/>
  </si>
  <si>
    <t>平成10</t>
  </si>
  <si>
    <t>　当院は、類似病院と比較して器械備品減価償却率が高いものの、経常収支比率が100％を下回っていることから、医療機器の老朽化が進んでいるにも関わらず、これまでは経費抑制の観点から最低限の機器更新に留めてきている。
　今後は、地域で必要とされる救急医療や専門医療などを安定的かつ継続的に提供していくために、費用の平準化を図りながら計画的な機器更新に努めていく。</t>
    <rPh sb="5" eb="7">
      <t>ルイジ</t>
    </rPh>
    <rPh sb="7" eb="9">
      <t>ビョウイン</t>
    </rPh>
    <rPh sb="10" eb="12">
      <t>ヒカク</t>
    </rPh>
    <rPh sb="14" eb="16">
      <t>キカイ</t>
    </rPh>
    <rPh sb="16" eb="18">
      <t>ビヒン</t>
    </rPh>
    <rPh sb="18" eb="20">
      <t>ゲンカ</t>
    </rPh>
    <rPh sb="20" eb="22">
      <t>ショウキャク</t>
    </rPh>
    <rPh sb="22" eb="23">
      <t>リツ</t>
    </rPh>
    <rPh sb="24" eb="25">
      <t>タカ</t>
    </rPh>
    <rPh sb="30" eb="32">
      <t>ケイジョウ</t>
    </rPh>
    <rPh sb="32" eb="34">
      <t>シュウシ</t>
    </rPh>
    <rPh sb="34" eb="36">
      <t>ヒリツ</t>
    </rPh>
    <rPh sb="42" eb="44">
      <t>シタマワ</t>
    </rPh>
    <rPh sb="53" eb="55">
      <t>イリョウ</t>
    </rPh>
    <rPh sb="55" eb="57">
      <t>キキ</t>
    </rPh>
    <rPh sb="58" eb="61">
      <t>ロウキュウカ</t>
    </rPh>
    <rPh sb="62" eb="63">
      <t>スス</t>
    </rPh>
    <rPh sb="69" eb="70">
      <t>カカ</t>
    </rPh>
    <rPh sb="107" eb="109">
      <t>コンゴ</t>
    </rPh>
    <rPh sb="111" eb="113">
      <t>チイキ</t>
    </rPh>
    <rPh sb="114" eb="116">
      <t>ヒツヨウ</t>
    </rPh>
    <rPh sb="120" eb="122">
      <t>キュウキュウ</t>
    </rPh>
    <rPh sb="122" eb="124">
      <t>イリョウ</t>
    </rPh>
    <rPh sb="125" eb="127">
      <t>センモン</t>
    </rPh>
    <rPh sb="127" eb="129">
      <t>イリョウ</t>
    </rPh>
    <rPh sb="132" eb="135">
      <t>アンテイテキ</t>
    </rPh>
    <rPh sb="137" eb="140">
      <t>ケイゾクテキ</t>
    </rPh>
    <rPh sb="141" eb="143">
      <t>テイキョウ</t>
    </rPh>
    <phoneticPr fontId="3"/>
  </si>
  <si>
    <t>稼働病床（一般＋療養）</t>
    <rPh sb="0" eb="2">
      <t>カドウ</t>
    </rPh>
    <rPh sb="2" eb="4">
      <t>ビョウショウ</t>
    </rPh>
    <rPh sb="5" eb="7">
      <t>イッパン</t>
    </rPh>
    <phoneticPr fontId="3"/>
  </si>
  <si>
    <t>建物面積（㎡）</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</si>
  <si>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</si>
  <si>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</si>
  <si>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3"/>
  </si>
  <si>
    <t>平成24</t>
  </si>
  <si>
    <t>-</t>
  </si>
  <si>
    <t>平成2</t>
  </si>
  <si>
    <t>④病床利用率(％)</t>
  </si>
  <si>
    <t>平均値(N-3)</t>
  </si>
  <si>
    <t>平成3</t>
  </si>
  <si>
    <t>平成4</t>
  </si>
  <si>
    <t>平成13</t>
  </si>
  <si>
    <t>平成6</t>
  </si>
  <si>
    <t>平成8</t>
  </si>
  <si>
    <t>施設コード</t>
    <rPh sb="0" eb="2">
      <t>シセツ</t>
    </rPh>
    <phoneticPr fontId="18"/>
  </si>
  <si>
    <t>平成11</t>
  </si>
  <si>
    <t>稼働病床（一般）</t>
  </si>
  <si>
    <t>平成12</t>
  </si>
  <si>
    <t>平成14</t>
  </si>
  <si>
    <t>1. 経営の健全性・効率性</t>
    <rPh sb="3" eb="5">
      <t>ケイエイ</t>
    </rPh>
    <rPh sb="6" eb="9">
      <t>ケンゼンセイ</t>
    </rPh>
    <rPh sb="10" eb="12">
      <t>コウリツ</t>
    </rPh>
    <rPh sb="12" eb="13">
      <t>セイ</t>
    </rPh>
    <phoneticPr fontId="3"/>
  </si>
  <si>
    <t>平均値</t>
    <rPh sb="0" eb="2">
      <t>ヘイキン</t>
    </rPh>
    <rPh sb="2" eb="3">
      <t>チ</t>
    </rPh>
    <phoneticPr fontId="3"/>
  </si>
  <si>
    <t>Ｎ－４年度</t>
    <rPh sb="3" eb="5">
      <t>ネンド</t>
    </rPh>
    <phoneticPr fontId="3"/>
  </si>
  <si>
    <t>平均値(N-1)</t>
  </si>
  <si>
    <t>平成16</t>
  </si>
  <si>
    <t>平成17</t>
  </si>
  <si>
    <t>許可病床（療養）</t>
  </si>
  <si>
    <t>平成19</t>
  </si>
  <si>
    <t>⑧材料費対医業収益比率(％)</t>
  </si>
  <si>
    <t>平成20</t>
  </si>
  <si>
    <t>平成21</t>
  </si>
  <si>
    <t>平成22</t>
  </si>
  <si>
    <t>当該値(N-2)</t>
  </si>
  <si>
    <t>平成23</t>
  </si>
  <si>
    <t>平成25</t>
  </si>
  <si>
    <t>業務コード</t>
    <rPh sb="0" eb="2">
      <t>ギョウム</t>
    </rPh>
    <phoneticPr fontId="18"/>
  </si>
  <si>
    <t>団体コード</t>
    <rPh sb="0" eb="2">
      <t>ダンタイ</t>
    </rPh>
    <phoneticPr fontId="18"/>
  </si>
  <si>
    <t>平成27</t>
  </si>
  <si>
    <t>平成28</t>
  </si>
  <si>
    <t>ド 訓</t>
  </si>
  <si>
    <t>平成29</t>
  </si>
  <si>
    <t>④</t>
  </si>
  <si>
    <t>平成30</t>
  </si>
  <si>
    <t>②機械備品減価償却率(％)</t>
  </si>
  <si>
    <t>項番</t>
    <rPh sb="0" eb="2">
      <t>コウバン</t>
    </rPh>
    <phoneticPr fontId="3"/>
  </si>
  <si>
    <t>平成31</t>
  </si>
  <si>
    <t>令和2</t>
  </si>
  <si>
    <t>2. 老朽化の状況について</t>
  </si>
  <si>
    <t>全体総括</t>
  </si>
  <si>
    <t>許可病床（精神）</t>
  </si>
  <si>
    <t>2. 老朽化の状況</t>
  </si>
  <si>
    <t>令和3</t>
  </si>
  <si>
    <t>指定病院の状況</t>
  </si>
  <si>
    <t>DPC対象病院</t>
  </si>
  <si>
    <t>令和4</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</si>
  <si>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</si>
  <si>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</si>
  <si>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③１床当たり有形固定資産(円)</t>
  </si>
  <si>
    <t>⑥</t>
  </si>
  <si>
    <t>⑦</t>
  </si>
  <si>
    <t>⑧</t>
  </si>
  <si>
    <t>①経常収支比率(％)</t>
    <rPh sb="1" eb="3">
      <t>ケイジョウ</t>
    </rPh>
    <rPh sb="3" eb="5">
      <t>シュウシ</t>
    </rPh>
    <rPh sb="5" eb="7">
      <t>ヒリツ</t>
    </rPh>
    <phoneticPr fontId="3"/>
  </si>
  <si>
    <t>宮崎県</t>
  </si>
  <si>
    <t>病院事業(法適)</t>
    <rPh sb="0" eb="2">
      <t>ビョウイン</t>
    </rPh>
    <rPh sb="2" eb="4">
      <t>ジギョウ</t>
    </rPh>
    <rPh sb="5" eb="6">
      <t>ホウ</t>
    </rPh>
    <rPh sb="6" eb="7">
      <t>テキ</t>
    </rPh>
    <phoneticPr fontId="3"/>
  </si>
  <si>
    <t>年度</t>
    <rPh sb="0" eb="2">
      <t>ネンド</t>
    </rPh>
    <phoneticPr fontId="18"/>
  </si>
  <si>
    <t>業種コード</t>
    <rPh sb="0" eb="2">
      <t>ギョウシュ</t>
    </rPh>
    <phoneticPr fontId="18"/>
  </si>
  <si>
    <t>事業コード</t>
    <rPh sb="0" eb="2">
      <t>ジギョウ</t>
    </rPh>
    <phoneticPr fontId="18"/>
  </si>
  <si>
    <t>看護配置</t>
  </si>
  <si>
    <t>基本情報</t>
    <rPh sb="0" eb="2">
      <t>キホン</t>
    </rPh>
    <rPh sb="2" eb="4">
      <t>ジョウホウ</t>
    </rPh>
    <phoneticPr fontId="3"/>
  </si>
  <si>
    <t>中項目</t>
    <rPh sb="0" eb="1">
      <t>チュウ</t>
    </rPh>
    <rPh sb="1" eb="3">
      <t>コウモク</t>
    </rPh>
    <phoneticPr fontId="3"/>
  </si>
  <si>
    <t>③累積欠損金比率(％)</t>
  </si>
  <si>
    <t>⑥外来患者１人１日当たり収益(円)</t>
  </si>
  <si>
    <t>①有形固定資産減価償却率(％)</t>
  </si>
  <si>
    <t>都道府県名称</t>
    <rPh sb="0" eb="4">
      <t>トドウフケン</t>
    </rPh>
    <phoneticPr fontId="3"/>
  </si>
  <si>
    <t>団体名称</t>
    <rPh sb="0" eb="3">
      <t>ダンタイメイ</t>
    </rPh>
    <phoneticPr fontId="3"/>
  </si>
  <si>
    <t>施設名称</t>
  </si>
  <si>
    <t>診療科数</t>
  </si>
  <si>
    <t>特殊診療機能</t>
  </si>
  <si>
    <t>人口（人）</t>
  </si>
  <si>
    <t>不採算地区病院</t>
  </si>
  <si>
    <t>不採算地区中核病院</t>
  </si>
  <si>
    <t>グラフ参照用</t>
    <rPh sb="3" eb="6">
      <t>サンショウヨウ</t>
    </rPh>
    <phoneticPr fontId="3"/>
  </si>
  <si>
    <t>許可病床（一般）</t>
  </si>
  <si>
    <t>許可病床（結核）</t>
  </si>
  <si>
    <t>許可病床（感染症）</t>
  </si>
  <si>
    <t>許可病床（合計）</t>
  </si>
  <si>
    <t>救</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</si>
  <si>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</si>
  <si>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</si>
  <si>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</si>
  <si>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</si>
  <si>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</si>
  <si>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</si>
  <si>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</si>
  <si>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</si>
  <si>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宮崎市</t>
  </si>
  <si>
    <t>宮崎市立田野病院</t>
  </si>
  <si>
    <t>50床未満</t>
  </si>
  <si>
    <t>非設置</t>
  </si>
  <si>
    <t>１０：１</t>
  </si>
  <si>
    <t>Ｎ－３年度</t>
    <rPh sb="3" eb="5">
      <t>ネンド</t>
    </rPh>
    <phoneticPr fontId="3"/>
  </si>
  <si>
    <t>Ｎ－２年度</t>
    <rPh sb="3" eb="5">
      <t>ネンド</t>
    </rPh>
    <phoneticPr fontId="3"/>
  </si>
  <si>
    <t>Ｎ－１年度</t>
    <rPh sb="3" eb="5">
      <t>ネンド</t>
    </rPh>
    <phoneticPr fontId="3"/>
  </si>
  <si>
    <t>　当院は、田野地域で唯一の入院施設であり、救急受入機関であることから①救急医療の提供、②回復期医療の提供、③専門医療の提供、④在宅医療の提供及び⑤総合診療の提供という役割を担っている。
　また、コロナ禍においては、新型コロナウイルス感染症から回復した患者が引き続き入院管理が必要な場合、これを受け入れ入院診療を行う後方支援医療機関としての役割を担っている。</t>
    <rPh sb="1" eb="3">
      <t>トウイン</t>
    </rPh>
    <rPh sb="13" eb="15">
      <t>ニュウイン</t>
    </rPh>
    <rPh sb="15" eb="17">
      <t>シセツ</t>
    </rPh>
    <rPh sb="21" eb="23">
      <t>キュウキュウ</t>
    </rPh>
    <rPh sb="23" eb="25">
      <t>ウケイレ</t>
    </rPh>
    <rPh sb="25" eb="27">
      <t>キカン</t>
    </rPh>
    <rPh sb="35" eb="37">
      <t>キュウキュウ</t>
    </rPh>
    <rPh sb="37" eb="39">
      <t>イリョウ</t>
    </rPh>
    <rPh sb="40" eb="42">
      <t>テイキョウ</t>
    </rPh>
    <rPh sb="44" eb="46">
      <t>カイフク</t>
    </rPh>
    <rPh sb="46" eb="47">
      <t>キ</t>
    </rPh>
    <rPh sb="47" eb="49">
      <t>イリョウ</t>
    </rPh>
    <rPh sb="50" eb="52">
      <t>テイキョウ</t>
    </rPh>
    <rPh sb="54" eb="56">
      <t>センモン</t>
    </rPh>
    <rPh sb="56" eb="58">
      <t>イリョウ</t>
    </rPh>
    <rPh sb="59" eb="61">
      <t>テイキョウ</t>
    </rPh>
    <rPh sb="63" eb="65">
      <t>ザイタク</t>
    </rPh>
    <rPh sb="65" eb="67">
      <t>イリョウ</t>
    </rPh>
    <rPh sb="68" eb="70">
      <t>テイキョウ</t>
    </rPh>
    <rPh sb="70" eb="71">
      <t>オヨ</t>
    </rPh>
    <rPh sb="73" eb="75">
      <t>ソウゴウ</t>
    </rPh>
    <rPh sb="75" eb="77">
      <t>シンリョウ</t>
    </rPh>
    <rPh sb="78" eb="80">
      <t>テイキョウ</t>
    </rPh>
    <rPh sb="83" eb="85">
      <t>ヤクワリ</t>
    </rPh>
    <rPh sb="86" eb="87">
      <t>ニナ</t>
    </rPh>
    <rPh sb="100" eb="101">
      <t>カ</t>
    </rPh>
    <rPh sb="107" eb="109">
      <t>シンガタ</t>
    </rPh>
    <rPh sb="116" eb="119">
      <t>カンセンショウ</t>
    </rPh>
    <rPh sb="121" eb="123">
      <t>カイフク</t>
    </rPh>
    <rPh sb="125" eb="127">
      <t>カンジャ</t>
    </rPh>
    <rPh sb="128" eb="129">
      <t>ヒ</t>
    </rPh>
    <rPh sb="130" eb="131">
      <t>ツヅ</t>
    </rPh>
    <rPh sb="132" eb="134">
      <t>ニュウイン</t>
    </rPh>
    <rPh sb="134" eb="136">
      <t>カンリ</t>
    </rPh>
    <rPh sb="137" eb="139">
      <t>ヒツヨウ</t>
    </rPh>
    <rPh sb="140" eb="142">
      <t>バアイ</t>
    </rPh>
    <rPh sb="146" eb="147">
      <t>ウ</t>
    </rPh>
    <rPh sb="148" eb="149">
      <t>イ</t>
    </rPh>
    <rPh sb="150" eb="152">
      <t>ニュウイン</t>
    </rPh>
    <rPh sb="152" eb="154">
      <t>シンリョウ</t>
    </rPh>
    <rPh sb="155" eb="156">
      <t>オコナ</t>
    </rPh>
    <rPh sb="157" eb="159">
      <t>コウホウ</t>
    </rPh>
    <rPh sb="159" eb="161">
      <t>シエン</t>
    </rPh>
    <rPh sb="161" eb="163">
      <t>イリョウ</t>
    </rPh>
    <rPh sb="163" eb="165">
      <t>キカン</t>
    </rPh>
    <rPh sb="169" eb="171">
      <t>ヤクワリ</t>
    </rPh>
    <rPh sb="172" eb="173">
      <t>ニナ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</si>
</sst>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name val="ＭＳ 明朝"/>
      <family val="1"/>
      <charset val="128"/>
    </font>
    <font>
      <sz val="11"/>
      <color theme="1"/>
      <name val="ＭＳ Ｐゴシック"/>
      <family val="3"/>
      <charset val="128"/>
    </font>
    <font>
      <sz val="6"/>
      <name val="ＭＳ Ｐゴシック"/>
      <family val="3"/>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88022223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82.3</c:v>
                </c:pt>
                <c:pt idx="1">
                  <c:v>81.8</c:v>
                </c:pt>
                <c:pt idx="2">
                  <c:v>79.900000000000006</c:v>
                </c:pt>
                <c:pt idx="3">
                  <c:v>88.9</c:v>
                </c:pt>
                <c:pt idx="4">
                  <c:v>77.599999999999994</c:v>
                </c:pt>
              </c:numCache>
            </c:numRef>
          </c:val>
          <c:extLst>
            <c:ext xmlns:c16="http://schemas.microsoft.com/office/drawing/2014/chart" uri="{C3380CC4-5D6E-409C-BE32-E72D297353CC}">
              <c16:uniqueId val="{00000000-D910-44D7-9187-2D2DFFDFFF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D910-44D7-9187-2D2DFFDFFFE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31087032923"/>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185.3</c:v>
                </c:pt>
                <c:pt idx="1">
                  <c:v>188.5</c:v>
                </c:pt>
                <c:pt idx="2">
                  <c:v>197.3</c:v>
                </c:pt>
                <c:pt idx="3">
                  <c:v>168.8</c:v>
                </c:pt>
                <c:pt idx="4">
                  <c:v>186.2</c:v>
                </c:pt>
              </c:numCache>
            </c:numRef>
          </c:val>
          <c:extLst>
            <c:ext xmlns:c16="http://schemas.microsoft.com/office/drawing/2014/chart" uri="{C3380CC4-5D6E-409C-BE32-E72D297353CC}">
              <c16:uniqueId val="{00000000-BF1F-4989-9999-4C68A08CE8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BF1F-4989-9999-4C68A08CE83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5229303604"/>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80.599999999999994</c:v>
                </c:pt>
                <c:pt idx="1">
                  <c:v>88.2</c:v>
                </c:pt>
                <c:pt idx="2">
                  <c:v>88.5</c:v>
                </c:pt>
                <c:pt idx="3">
                  <c:v>98.9</c:v>
                </c:pt>
                <c:pt idx="4">
                  <c:v>87</c:v>
                </c:pt>
              </c:numCache>
            </c:numRef>
          </c:val>
          <c:extLst>
            <c:ext xmlns:c16="http://schemas.microsoft.com/office/drawing/2014/chart" uri="{C3380CC4-5D6E-409C-BE32-E72D297353CC}">
              <c16:uniqueId val="{00000000-C5A5-4FDF-8918-4F0C65BD49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C5A5-4FDF-8918-4F0C65BD49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75.599999999999994</c:v>
                </c:pt>
                <c:pt idx="1">
                  <c:v>86.3</c:v>
                </c:pt>
                <c:pt idx="2">
                  <c:v>89.6</c:v>
                </c:pt>
                <c:pt idx="3">
                  <c:v>97.6</c:v>
                </c:pt>
                <c:pt idx="4">
                  <c:v>94.9</c:v>
                </c:pt>
              </c:numCache>
            </c:numRef>
          </c:val>
          <c:extLst>
            <c:ext xmlns:c16="http://schemas.microsoft.com/office/drawing/2014/chart" uri="{C3380CC4-5D6E-409C-BE32-E72D297353CC}">
              <c16:uniqueId val="{00000000-A89D-45AE-85D9-424D6471E5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A89D-45AE-85D9-424D6471E5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026891375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25.9</c:v>
                </c:pt>
                <c:pt idx="1">
                  <c:v>29.1</c:v>
                </c:pt>
                <c:pt idx="2">
                  <c:v>31.7</c:v>
                </c:pt>
                <c:pt idx="3">
                  <c:v>34.6</c:v>
                </c:pt>
                <c:pt idx="4">
                  <c:v>38</c:v>
                </c:pt>
              </c:numCache>
            </c:numRef>
          </c:val>
          <c:extLst>
            <c:ext xmlns:c16="http://schemas.microsoft.com/office/drawing/2014/chart" uri="{C3380CC4-5D6E-409C-BE32-E72D297353CC}">
              <c16:uniqueId val="{00000000-5EC3-4352-8F34-7B4E288438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5EC3-4352-8F34-7B4E288438A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89865082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76.8</c:v>
                </c:pt>
                <c:pt idx="1">
                  <c:v>79.8</c:v>
                </c:pt>
                <c:pt idx="2">
                  <c:v>83</c:v>
                </c:pt>
                <c:pt idx="3">
                  <c:v>81.5</c:v>
                </c:pt>
                <c:pt idx="4">
                  <c:v>82.3</c:v>
                </c:pt>
              </c:numCache>
            </c:numRef>
          </c:val>
          <c:extLst>
            <c:ext xmlns:c16="http://schemas.microsoft.com/office/drawing/2014/chart" uri="{C3380CC4-5D6E-409C-BE32-E72D297353CC}">
              <c16:uniqueId val="{00000000-B5F8-4325-9250-2CF8070C5E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B5F8-4325-9250-2CF8070C5ED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1817009716"/>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50750929</c:v>
                </c:pt>
                <c:pt idx="1">
                  <c:v>50505214</c:v>
                </c:pt>
                <c:pt idx="2">
                  <c:v>49878500</c:v>
                </c:pt>
                <c:pt idx="3">
                  <c:v>50173452</c:v>
                </c:pt>
                <c:pt idx="4">
                  <c:v>50302881</c:v>
                </c:pt>
              </c:numCache>
            </c:numRef>
          </c:val>
          <c:extLst>
            <c:ext xmlns:c16="http://schemas.microsoft.com/office/drawing/2014/chart" uri="{C3380CC4-5D6E-409C-BE32-E72D297353CC}">
              <c16:uniqueId val="{00000000-0631-4F4C-8810-2008DAA916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0631-4F4C-8810-2008DAA9162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8467520619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17.600000000000001</c:v>
                </c:pt>
                <c:pt idx="1">
                  <c:v>12.7</c:v>
                </c:pt>
                <c:pt idx="2">
                  <c:v>13.2</c:v>
                </c:pt>
                <c:pt idx="3">
                  <c:v>14.3</c:v>
                </c:pt>
                <c:pt idx="4">
                  <c:v>15.2</c:v>
                </c:pt>
              </c:numCache>
            </c:numRef>
          </c:val>
          <c:extLst>
            <c:ext xmlns:c16="http://schemas.microsoft.com/office/drawing/2014/chart" uri="{C3380CC4-5D6E-409C-BE32-E72D297353CC}">
              <c16:uniqueId val="{00000000-EBFF-4A64-8680-40E369D289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EBFF-4A64-8680-40E369D2891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90.3</c:v>
                </c:pt>
                <c:pt idx="1">
                  <c:v>76.7</c:v>
                </c:pt>
                <c:pt idx="2">
                  <c:v>75.5</c:v>
                </c:pt>
                <c:pt idx="3">
                  <c:v>67.099999999999994</c:v>
                </c:pt>
                <c:pt idx="4">
                  <c:v>73.900000000000006</c:v>
                </c:pt>
              </c:numCache>
            </c:numRef>
          </c:val>
          <c:extLst>
            <c:ext xmlns:c16="http://schemas.microsoft.com/office/drawing/2014/chart" uri="{C3380CC4-5D6E-409C-BE32-E72D297353CC}">
              <c16:uniqueId val="{00000000-9F4F-402F-B68D-0EC6679D1B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9F4F-402F-B68D-0EC6679D1B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2669238994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6583</c:v>
                </c:pt>
                <c:pt idx="1">
                  <c:v>7041</c:v>
                </c:pt>
                <c:pt idx="2">
                  <c:v>6976</c:v>
                </c:pt>
                <c:pt idx="3">
                  <c:v>7414</c:v>
                </c:pt>
                <c:pt idx="4">
                  <c:v>7370</c:v>
                </c:pt>
              </c:numCache>
            </c:numRef>
          </c:val>
          <c:extLst>
            <c:ext xmlns:c16="http://schemas.microsoft.com/office/drawing/2014/chart" uri="{C3380CC4-5D6E-409C-BE32-E72D297353CC}">
              <c16:uniqueId val="{00000000-C4A7-4C97-A19C-3CDFC351A9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C4A7-4C97-A19C-3CDFC351A9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357523685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27664</c:v>
                </c:pt>
                <c:pt idx="1">
                  <c:v>31944</c:v>
                </c:pt>
                <c:pt idx="2">
                  <c:v>33548</c:v>
                </c:pt>
                <c:pt idx="3">
                  <c:v>35662</c:v>
                </c:pt>
                <c:pt idx="4">
                  <c:v>35875</c:v>
                </c:pt>
              </c:numCache>
            </c:numRef>
          </c:val>
          <c:extLst>
            <c:ext xmlns:c16="http://schemas.microsoft.com/office/drawing/2014/chart" uri="{C3380CC4-5D6E-409C-BE32-E72D297353CC}">
              <c16:uniqueId val="{00000000-EF67-4FFC-A02C-0D0C974A7E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EF67-4FFC-A02C-0D0C974A7E1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41275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2940065" y="188482"/>
          <a:ext cx="68070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2940580" y="176927"/>
          <a:ext cx="680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2940065" y="200036"/>
          <a:ext cx="68070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2943158" y="205813"/>
          <a:ext cx="6814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3822291" y="176927"/>
          <a:ext cx="8849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822291" y="176927"/>
          <a:ext cx="8849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3820744" y="176927"/>
          <a:ext cx="88460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2940065" y="188482"/>
          <a:ext cx="68070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2940580" y="177161"/>
          <a:ext cx="680824"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2940065" y="200300"/>
          <a:ext cx="680704"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2943158" y="206085"/>
          <a:ext cx="6814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C91"/>
  <sheetViews>
    <sheetView showGridLines="0" tabSelected="1"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8" t="s">
        <v>17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5" t="str">
        <f>データ!H6</f>
        <v>宮崎県宮崎市　宮崎市立田野病院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6" t="s">
        <v>7</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18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2</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19</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6</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31</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22</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42</v>
      </c>
      <c r="NK7" s="12"/>
      <c r="NL7" s="12"/>
      <c r="NM7" s="12"/>
      <c r="NN7" s="12"/>
      <c r="NO7" s="12"/>
      <c r="NP7" s="12"/>
      <c r="NQ7" s="12"/>
      <c r="NR7" s="12"/>
      <c r="NS7" s="12"/>
      <c r="NT7" s="12"/>
      <c r="NU7" s="12"/>
      <c r="NV7" s="12"/>
      <c r="NW7" s="29"/>
      <c r="NX7" s="6"/>
    </row>
    <row r="8" spans="1:388" ht="18.75" customHeight="1">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42</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38</v>
      </c>
      <c r="NK8" s="86"/>
      <c r="NL8" s="33" t="s">
        <v>12</v>
      </c>
      <c r="NM8" s="36"/>
      <c r="NN8" s="36"/>
      <c r="NO8" s="36"/>
      <c r="NP8" s="36"/>
      <c r="NQ8" s="36"/>
      <c r="NR8" s="36"/>
      <c r="NS8" s="36"/>
      <c r="NT8" s="36"/>
      <c r="NU8" s="36"/>
      <c r="NV8" s="36"/>
      <c r="NW8" s="39"/>
      <c r="NX8" s="6"/>
    </row>
    <row r="9" spans="1:388" ht="18.75" customHeight="1">
      <c r="A9" s="2"/>
      <c r="B9" s="76" t="s">
        <v>50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8</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28</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16</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53</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59</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57</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49</v>
      </c>
      <c r="NK9" s="88"/>
      <c r="NL9" s="34" t="s">
        <v>62</v>
      </c>
      <c r="NM9" s="37"/>
      <c r="NN9" s="37"/>
      <c r="NO9" s="37"/>
      <c r="NP9" s="37"/>
      <c r="NQ9" s="37"/>
      <c r="NR9" s="37"/>
      <c r="NS9" s="37"/>
      <c r="NT9" s="37"/>
      <c r="NU9" s="37"/>
      <c r="NV9" s="37"/>
      <c r="NW9" s="40"/>
      <c r="NX9" s="6"/>
    </row>
    <row r="10" spans="1:388" ht="18.75" customHeight="1">
      <c r="A10" s="2"/>
      <c r="B10" s="79" t="str">
        <f>データ!P6</f>
        <v>指定管理者(代行制)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6</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42</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14</v>
      </c>
      <c r="NK10" s="90"/>
      <c r="NL10" s="35" t="s">
        <v>63</v>
      </c>
      <c r="NM10" s="38"/>
      <c r="NN10" s="38"/>
      <c r="NO10" s="38"/>
      <c r="NP10" s="38"/>
      <c r="NQ10" s="38"/>
      <c r="NR10" s="38"/>
      <c r="NS10" s="38"/>
      <c r="NT10" s="38"/>
      <c r="NU10" s="38"/>
      <c r="NV10" s="38"/>
      <c r="NW10" s="41"/>
      <c r="NX10" s="6"/>
    </row>
    <row r="11" spans="1:388" ht="18.75" customHeight="1">
      <c r="A11" s="2"/>
      <c r="B11" s="76" t="s">
        <v>52</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33</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67</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35</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29</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69</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60</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72</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c r="A12" s="2"/>
      <c r="B12" s="82">
        <f>データ!U6</f>
        <v>402038</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4129</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42</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42</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c r="A13" s="2"/>
      <c r="B13" s="91" t="s">
        <v>74</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c r="A14" s="2"/>
      <c r="B14" s="91" t="s">
        <v>75</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30</v>
      </c>
      <c r="NK14" s="109"/>
      <c r="NL14" s="109"/>
      <c r="NM14" s="109"/>
      <c r="NN14" s="109"/>
      <c r="NO14" s="109"/>
      <c r="NP14" s="109"/>
      <c r="NQ14" s="109"/>
      <c r="NR14" s="109"/>
      <c r="NS14" s="109"/>
      <c r="NT14" s="109"/>
      <c r="NU14" s="109"/>
      <c r="NV14" s="109"/>
      <c r="NW14" s="109"/>
      <c r="NX14" s="10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68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45</v>
      </c>
      <c r="NK16" s="113"/>
      <c r="NL16" s="113"/>
      <c r="NM16" s="113"/>
      <c r="NN16" s="114"/>
      <c r="NO16" s="112" t="s">
        <v>25</v>
      </c>
      <c r="NP16" s="113"/>
      <c r="NQ16" s="113"/>
      <c r="NR16" s="113"/>
      <c r="NS16" s="114"/>
      <c r="NT16" s="112" t="s">
        <v>11</v>
      </c>
      <c r="NU16" s="113"/>
      <c r="NV16" s="113"/>
      <c r="NW16" s="113"/>
      <c r="NX16" s="114"/>
    </row>
    <row r="17" spans="1:393"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78</v>
      </c>
      <c r="NK18" s="119"/>
      <c r="NL18" s="119"/>
      <c r="NM18" s="122" t="s">
        <v>56</v>
      </c>
      <c r="NN18" s="123"/>
      <c r="NO18" s="118" t="s">
        <v>78</v>
      </c>
      <c r="NP18" s="119"/>
      <c r="NQ18" s="119"/>
      <c r="NR18" s="122" t="s">
        <v>56</v>
      </c>
      <c r="NS18" s="123"/>
      <c r="NT18" s="118" t="s">
        <v>109</v>
      </c>
      <c r="NU18" s="119"/>
      <c r="NV18" s="119"/>
      <c r="NW18" s="122" t="s">
        <v>56</v>
      </c>
      <c r="NX18" s="123"/>
      <c r="OC18" s="2" t="s">
        <v>78</v>
      </c>
    </row>
    <row r="19" spans="1:393"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44</v>
      </c>
    </row>
    <row r="20" spans="1:393"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43</v>
      </c>
      <c r="NK20" s="126"/>
      <c r="NL20" s="126"/>
      <c r="NM20" s="126"/>
      <c r="NN20" s="126"/>
      <c r="NO20" s="126"/>
      <c r="NP20" s="126"/>
      <c r="NQ20" s="126"/>
      <c r="NR20" s="126"/>
      <c r="NS20" s="126"/>
      <c r="NT20" s="126"/>
      <c r="NU20" s="126"/>
      <c r="NV20" s="126"/>
      <c r="NW20" s="126"/>
      <c r="NX20" s="126"/>
      <c r="OC20" s="42" t="s">
        <v>79</v>
      </c>
    </row>
    <row r="21" spans="1:393"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82</v>
      </c>
    </row>
    <row r="22" spans="1:393"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175</v>
      </c>
      <c r="NK22" s="135"/>
      <c r="NL22" s="135"/>
      <c r="NM22" s="135"/>
      <c r="NN22" s="135"/>
      <c r="NO22" s="135"/>
      <c r="NP22" s="135"/>
      <c r="NQ22" s="135"/>
      <c r="NR22" s="135"/>
      <c r="NS22" s="135"/>
      <c r="NT22" s="135"/>
      <c r="NU22" s="135"/>
      <c r="NV22" s="135"/>
      <c r="NW22" s="135"/>
      <c r="NX22" s="136"/>
      <c r="OC22" s="42" t="s">
        <v>83</v>
      </c>
    </row>
    <row r="23" spans="1:393"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15</v>
      </c>
    </row>
    <row r="24" spans="1:393"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85</v>
      </c>
    </row>
    <row r="25" spans="1:393"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10</v>
      </c>
    </row>
    <row r="26" spans="1:393"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86</v>
      </c>
    </row>
    <row r="27" spans="1:393"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26</v>
      </c>
    </row>
    <row r="28" spans="1:393"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70</v>
      </c>
    </row>
    <row r="29" spans="1:393"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88</v>
      </c>
    </row>
    <row r="30" spans="1:393"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90</v>
      </c>
    </row>
    <row r="31" spans="1:393"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84</v>
      </c>
    </row>
    <row r="32" spans="1:393" ht="13.5" customHeight="1">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91</v>
      </c>
    </row>
    <row r="33" spans="1:393" ht="13.5" customHeight="1">
      <c r="A33" s="2"/>
      <c r="B33" s="9"/>
      <c r="D33" s="14"/>
      <c r="E33" s="14"/>
      <c r="F33" s="14"/>
      <c r="G33" s="95" t="s">
        <v>54</v>
      </c>
      <c r="H33" s="95"/>
      <c r="I33" s="95"/>
      <c r="J33" s="95"/>
      <c r="K33" s="95"/>
      <c r="L33" s="95"/>
      <c r="M33" s="95"/>
      <c r="N33" s="95"/>
      <c r="O33" s="95"/>
      <c r="P33" s="96">
        <f>データ!AI7</f>
        <v>75.599999999999994</v>
      </c>
      <c r="Q33" s="97"/>
      <c r="R33" s="97"/>
      <c r="S33" s="97"/>
      <c r="T33" s="97"/>
      <c r="U33" s="97"/>
      <c r="V33" s="97"/>
      <c r="W33" s="97"/>
      <c r="X33" s="97"/>
      <c r="Y33" s="97"/>
      <c r="Z33" s="97"/>
      <c r="AA33" s="97"/>
      <c r="AB33" s="97"/>
      <c r="AC33" s="97"/>
      <c r="AD33" s="98"/>
      <c r="AE33" s="96">
        <f>データ!AJ7</f>
        <v>86.3</v>
      </c>
      <c r="AF33" s="97"/>
      <c r="AG33" s="97"/>
      <c r="AH33" s="97"/>
      <c r="AI33" s="97"/>
      <c r="AJ33" s="97"/>
      <c r="AK33" s="97"/>
      <c r="AL33" s="97"/>
      <c r="AM33" s="97"/>
      <c r="AN33" s="97"/>
      <c r="AO33" s="97"/>
      <c r="AP33" s="97"/>
      <c r="AQ33" s="97"/>
      <c r="AR33" s="97"/>
      <c r="AS33" s="98"/>
      <c r="AT33" s="96">
        <f>データ!AK7</f>
        <v>89.6</v>
      </c>
      <c r="AU33" s="97"/>
      <c r="AV33" s="97"/>
      <c r="AW33" s="97"/>
      <c r="AX33" s="97"/>
      <c r="AY33" s="97"/>
      <c r="AZ33" s="97"/>
      <c r="BA33" s="97"/>
      <c r="BB33" s="97"/>
      <c r="BC33" s="97"/>
      <c r="BD33" s="97"/>
      <c r="BE33" s="97"/>
      <c r="BF33" s="97"/>
      <c r="BG33" s="97"/>
      <c r="BH33" s="98"/>
      <c r="BI33" s="96">
        <f>データ!AL7</f>
        <v>97.6</v>
      </c>
      <c r="BJ33" s="97"/>
      <c r="BK33" s="97"/>
      <c r="BL33" s="97"/>
      <c r="BM33" s="97"/>
      <c r="BN33" s="97"/>
      <c r="BO33" s="97"/>
      <c r="BP33" s="97"/>
      <c r="BQ33" s="97"/>
      <c r="BR33" s="97"/>
      <c r="BS33" s="97"/>
      <c r="BT33" s="97"/>
      <c r="BU33" s="97"/>
      <c r="BV33" s="97"/>
      <c r="BW33" s="98"/>
      <c r="BX33" s="96">
        <f>データ!AM7</f>
        <v>94.9</v>
      </c>
      <c r="BY33" s="97"/>
      <c r="BZ33" s="97"/>
      <c r="CA33" s="97"/>
      <c r="CB33" s="97"/>
      <c r="CC33" s="97"/>
      <c r="CD33" s="97"/>
      <c r="CE33" s="97"/>
      <c r="CF33" s="97"/>
      <c r="CG33" s="97"/>
      <c r="CH33" s="97"/>
      <c r="CI33" s="97"/>
      <c r="CJ33" s="97"/>
      <c r="CK33" s="97"/>
      <c r="CL33" s="98"/>
      <c r="CO33" s="14"/>
      <c r="CP33" s="14"/>
      <c r="CQ33" s="14"/>
      <c r="CR33" s="14"/>
      <c r="CS33" s="14"/>
      <c r="CT33" s="14"/>
      <c r="CU33" s="95" t="s">
        <v>54</v>
      </c>
      <c r="CV33" s="95"/>
      <c r="CW33" s="95"/>
      <c r="CX33" s="95"/>
      <c r="CY33" s="95"/>
      <c r="CZ33" s="95"/>
      <c r="DA33" s="95"/>
      <c r="DB33" s="95"/>
      <c r="DC33" s="95"/>
      <c r="DD33" s="96">
        <f>データ!AT7</f>
        <v>80.599999999999994</v>
      </c>
      <c r="DE33" s="97"/>
      <c r="DF33" s="97"/>
      <c r="DG33" s="97"/>
      <c r="DH33" s="97"/>
      <c r="DI33" s="97"/>
      <c r="DJ33" s="97"/>
      <c r="DK33" s="97"/>
      <c r="DL33" s="97"/>
      <c r="DM33" s="97"/>
      <c r="DN33" s="97"/>
      <c r="DO33" s="97"/>
      <c r="DP33" s="97"/>
      <c r="DQ33" s="97"/>
      <c r="DR33" s="98"/>
      <c r="DS33" s="96">
        <f>データ!AU7</f>
        <v>88.2</v>
      </c>
      <c r="DT33" s="97"/>
      <c r="DU33" s="97"/>
      <c r="DV33" s="97"/>
      <c r="DW33" s="97"/>
      <c r="DX33" s="97"/>
      <c r="DY33" s="97"/>
      <c r="DZ33" s="97"/>
      <c r="EA33" s="97"/>
      <c r="EB33" s="97"/>
      <c r="EC33" s="97"/>
      <c r="ED33" s="97"/>
      <c r="EE33" s="97"/>
      <c r="EF33" s="97"/>
      <c r="EG33" s="98"/>
      <c r="EH33" s="96">
        <f>データ!AV7</f>
        <v>88.5</v>
      </c>
      <c r="EI33" s="97"/>
      <c r="EJ33" s="97"/>
      <c r="EK33" s="97"/>
      <c r="EL33" s="97"/>
      <c r="EM33" s="97"/>
      <c r="EN33" s="97"/>
      <c r="EO33" s="97"/>
      <c r="EP33" s="97"/>
      <c r="EQ33" s="97"/>
      <c r="ER33" s="97"/>
      <c r="ES33" s="97"/>
      <c r="ET33" s="97"/>
      <c r="EU33" s="97"/>
      <c r="EV33" s="98"/>
      <c r="EW33" s="96">
        <f>データ!AW7</f>
        <v>98.9</v>
      </c>
      <c r="EX33" s="97"/>
      <c r="EY33" s="97"/>
      <c r="EZ33" s="97"/>
      <c r="FA33" s="97"/>
      <c r="FB33" s="97"/>
      <c r="FC33" s="97"/>
      <c r="FD33" s="97"/>
      <c r="FE33" s="97"/>
      <c r="FF33" s="97"/>
      <c r="FG33" s="97"/>
      <c r="FH33" s="97"/>
      <c r="FI33" s="97"/>
      <c r="FJ33" s="97"/>
      <c r="FK33" s="98"/>
      <c r="FL33" s="96">
        <f>データ!AX7</f>
        <v>87</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54</v>
      </c>
      <c r="GJ33" s="95"/>
      <c r="GK33" s="95"/>
      <c r="GL33" s="95"/>
      <c r="GM33" s="95"/>
      <c r="GN33" s="95"/>
      <c r="GO33" s="95"/>
      <c r="GP33" s="95"/>
      <c r="GQ33" s="95"/>
      <c r="GR33" s="96">
        <f>データ!BE7</f>
        <v>185.3</v>
      </c>
      <c r="GS33" s="97"/>
      <c r="GT33" s="97"/>
      <c r="GU33" s="97"/>
      <c r="GV33" s="97"/>
      <c r="GW33" s="97"/>
      <c r="GX33" s="97"/>
      <c r="GY33" s="97"/>
      <c r="GZ33" s="97"/>
      <c r="HA33" s="97"/>
      <c r="HB33" s="97"/>
      <c r="HC33" s="97"/>
      <c r="HD33" s="97"/>
      <c r="HE33" s="97"/>
      <c r="HF33" s="98"/>
      <c r="HG33" s="96">
        <f>データ!BF7</f>
        <v>188.5</v>
      </c>
      <c r="HH33" s="97"/>
      <c r="HI33" s="97"/>
      <c r="HJ33" s="97"/>
      <c r="HK33" s="97"/>
      <c r="HL33" s="97"/>
      <c r="HM33" s="97"/>
      <c r="HN33" s="97"/>
      <c r="HO33" s="97"/>
      <c r="HP33" s="97"/>
      <c r="HQ33" s="97"/>
      <c r="HR33" s="97"/>
      <c r="HS33" s="97"/>
      <c r="HT33" s="97"/>
      <c r="HU33" s="98"/>
      <c r="HV33" s="96">
        <f>データ!BG7</f>
        <v>197.3</v>
      </c>
      <c r="HW33" s="97"/>
      <c r="HX33" s="97"/>
      <c r="HY33" s="97"/>
      <c r="HZ33" s="97"/>
      <c r="IA33" s="97"/>
      <c r="IB33" s="97"/>
      <c r="IC33" s="97"/>
      <c r="ID33" s="97"/>
      <c r="IE33" s="97"/>
      <c r="IF33" s="97"/>
      <c r="IG33" s="97"/>
      <c r="IH33" s="97"/>
      <c r="II33" s="97"/>
      <c r="IJ33" s="98"/>
      <c r="IK33" s="96">
        <f>データ!BH7</f>
        <v>168.8</v>
      </c>
      <c r="IL33" s="97"/>
      <c r="IM33" s="97"/>
      <c r="IN33" s="97"/>
      <c r="IO33" s="97"/>
      <c r="IP33" s="97"/>
      <c r="IQ33" s="97"/>
      <c r="IR33" s="97"/>
      <c r="IS33" s="97"/>
      <c r="IT33" s="97"/>
      <c r="IU33" s="97"/>
      <c r="IV33" s="97"/>
      <c r="IW33" s="97"/>
      <c r="IX33" s="97"/>
      <c r="IY33" s="98"/>
      <c r="IZ33" s="96">
        <f>データ!BI7</f>
        <v>186.2</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54</v>
      </c>
      <c r="JX33" s="95"/>
      <c r="JY33" s="95"/>
      <c r="JZ33" s="95"/>
      <c r="KA33" s="95"/>
      <c r="KB33" s="95"/>
      <c r="KC33" s="95"/>
      <c r="KD33" s="95"/>
      <c r="KE33" s="95"/>
      <c r="KF33" s="96">
        <f>データ!BP7</f>
        <v>82.3</v>
      </c>
      <c r="KG33" s="97"/>
      <c r="KH33" s="97"/>
      <c r="KI33" s="97"/>
      <c r="KJ33" s="97"/>
      <c r="KK33" s="97"/>
      <c r="KL33" s="97"/>
      <c r="KM33" s="97"/>
      <c r="KN33" s="97"/>
      <c r="KO33" s="97"/>
      <c r="KP33" s="97"/>
      <c r="KQ33" s="97"/>
      <c r="KR33" s="97"/>
      <c r="KS33" s="97"/>
      <c r="KT33" s="98"/>
      <c r="KU33" s="96">
        <f>データ!BQ7</f>
        <v>81.8</v>
      </c>
      <c r="KV33" s="97"/>
      <c r="KW33" s="97"/>
      <c r="KX33" s="97"/>
      <c r="KY33" s="97"/>
      <c r="KZ33" s="97"/>
      <c r="LA33" s="97"/>
      <c r="LB33" s="97"/>
      <c r="LC33" s="97"/>
      <c r="LD33" s="97"/>
      <c r="LE33" s="97"/>
      <c r="LF33" s="97"/>
      <c r="LG33" s="97"/>
      <c r="LH33" s="97"/>
      <c r="LI33" s="98"/>
      <c r="LJ33" s="96">
        <f>データ!BR7</f>
        <v>79.900000000000006</v>
      </c>
      <c r="LK33" s="97"/>
      <c r="LL33" s="97"/>
      <c r="LM33" s="97"/>
      <c r="LN33" s="97"/>
      <c r="LO33" s="97"/>
      <c r="LP33" s="97"/>
      <c r="LQ33" s="97"/>
      <c r="LR33" s="97"/>
      <c r="LS33" s="97"/>
      <c r="LT33" s="97"/>
      <c r="LU33" s="97"/>
      <c r="LV33" s="97"/>
      <c r="LW33" s="97"/>
      <c r="LX33" s="98"/>
      <c r="LY33" s="96">
        <f>データ!BS7</f>
        <v>88.9</v>
      </c>
      <c r="LZ33" s="97"/>
      <c r="MA33" s="97"/>
      <c r="MB33" s="97"/>
      <c r="MC33" s="97"/>
      <c r="MD33" s="97"/>
      <c r="ME33" s="97"/>
      <c r="MF33" s="97"/>
      <c r="MG33" s="97"/>
      <c r="MH33" s="97"/>
      <c r="MI33" s="97"/>
      <c r="MJ33" s="97"/>
      <c r="MK33" s="97"/>
      <c r="ML33" s="97"/>
      <c r="MM33" s="98"/>
      <c r="MN33" s="96">
        <f>データ!BT7</f>
        <v>77.599999999999994</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64</v>
      </c>
    </row>
    <row r="34" spans="1:393" ht="13.5" customHeight="1">
      <c r="A34" s="2"/>
      <c r="B34" s="9"/>
      <c r="D34" s="14"/>
      <c r="E34" s="14"/>
      <c r="F34" s="14"/>
      <c r="G34" s="95" t="s">
        <v>93</v>
      </c>
      <c r="H34" s="95"/>
      <c r="I34" s="95"/>
      <c r="J34" s="95"/>
      <c r="K34" s="95"/>
      <c r="L34" s="95"/>
      <c r="M34" s="95"/>
      <c r="N34" s="95"/>
      <c r="O34" s="95"/>
      <c r="P34" s="96">
        <f>データ!AN7</f>
        <v>96.2</v>
      </c>
      <c r="Q34" s="97"/>
      <c r="R34" s="97"/>
      <c r="S34" s="97"/>
      <c r="T34" s="97"/>
      <c r="U34" s="97"/>
      <c r="V34" s="97"/>
      <c r="W34" s="97"/>
      <c r="X34" s="97"/>
      <c r="Y34" s="97"/>
      <c r="Z34" s="97"/>
      <c r="AA34" s="97"/>
      <c r="AB34" s="97"/>
      <c r="AC34" s="97"/>
      <c r="AD34" s="98"/>
      <c r="AE34" s="96">
        <f>データ!AO7</f>
        <v>94.8</v>
      </c>
      <c r="AF34" s="97"/>
      <c r="AG34" s="97"/>
      <c r="AH34" s="97"/>
      <c r="AI34" s="97"/>
      <c r="AJ34" s="97"/>
      <c r="AK34" s="97"/>
      <c r="AL34" s="97"/>
      <c r="AM34" s="97"/>
      <c r="AN34" s="97"/>
      <c r="AO34" s="97"/>
      <c r="AP34" s="97"/>
      <c r="AQ34" s="97"/>
      <c r="AR34" s="97"/>
      <c r="AS34" s="98"/>
      <c r="AT34" s="96">
        <f>データ!AP7</f>
        <v>96.1</v>
      </c>
      <c r="AU34" s="97"/>
      <c r="AV34" s="97"/>
      <c r="AW34" s="97"/>
      <c r="AX34" s="97"/>
      <c r="AY34" s="97"/>
      <c r="AZ34" s="97"/>
      <c r="BA34" s="97"/>
      <c r="BB34" s="97"/>
      <c r="BC34" s="97"/>
      <c r="BD34" s="97"/>
      <c r="BE34" s="97"/>
      <c r="BF34" s="97"/>
      <c r="BG34" s="97"/>
      <c r="BH34" s="98"/>
      <c r="BI34" s="96">
        <f>データ!AQ7</f>
        <v>96.7</v>
      </c>
      <c r="BJ34" s="97"/>
      <c r="BK34" s="97"/>
      <c r="BL34" s="97"/>
      <c r="BM34" s="97"/>
      <c r="BN34" s="97"/>
      <c r="BO34" s="97"/>
      <c r="BP34" s="97"/>
      <c r="BQ34" s="97"/>
      <c r="BR34" s="97"/>
      <c r="BS34" s="97"/>
      <c r="BT34" s="97"/>
      <c r="BU34" s="97"/>
      <c r="BV34" s="97"/>
      <c r="BW34" s="98"/>
      <c r="BX34" s="96">
        <f>データ!AR7</f>
        <v>98</v>
      </c>
      <c r="BY34" s="97"/>
      <c r="BZ34" s="97"/>
      <c r="CA34" s="97"/>
      <c r="CB34" s="97"/>
      <c r="CC34" s="97"/>
      <c r="CD34" s="97"/>
      <c r="CE34" s="97"/>
      <c r="CF34" s="97"/>
      <c r="CG34" s="97"/>
      <c r="CH34" s="97"/>
      <c r="CI34" s="97"/>
      <c r="CJ34" s="97"/>
      <c r="CK34" s="97"/>
      <c r="CL34" s="98"/>
      <c r="CO34" s="14"/>
      <c r="CP34" s="14"/>
      <c r="CQ34" s="14"/>
      <c r="CR34" s="14"/>
      <c r="CS34" s="14"/>
      <c r="CT34" s="14"/>
      <c r="CU34" s="95" t="s">
        <v>93</v>
      </c>
      <c r="CV34" s="95"/>
      <c r="CW34" s="95"/>
      <c r="CX34" s="95"/>
      <c r="CY34" s="95"/>
      <c r="CZ34" s="95"/>
      <c r="DA34" s="95"/>
      <c r="DB34" s="95"/>
      <c r="DC34" s="95"/>
      <c r="DD34" s="96">
        <f>データ!AY7</f>
        <v>69.5</v>
      </c>
      <c r="DE34" s="97"/>
      <c r="DF34" s="97"/>
      <c r="DG34" s="97"/>
      <c r="DH34" s="97"/>
      <c r="DI34" s="97"/>
      <c r="DJ34" s="97"/>
      <c r="DK34" s="97"/>
      <c r="DL34" s="97"/>
      <c r="DM34" s="97"/>
      <c r="DN34" s="97"/>
      <c r="DO34" s="97"/>
      <c r="DP34" s="97"/>
      <c r="DQ34" s="97"/>
      <c r="DR34" s="98"/>
      <c r="DS34" s="96">
        <f>データ!AZ7</f>
        <v>67.7</v>
      </c>
      <c r="DT34" s="97"/>
      <c r="DU34" s="97"/>
      <c r="DV34" s="97"/>
      <c r="DW34" s="97"/>
      <c r="DX34" s="97"/>
      <c r="DY34" s="97"/>
      <c r="DZ34" s="97"/>
      <c r="EA34" s="97"/>
      <c r="EB34" s="97"/>
      <c r="EC34" s="97"/>
      <c r="ED34" s="97"/>
      <c r="EE34" s="97"/>
      <c r="EF34" s="97"/>
      <c r="EG34" s="98"/>
      <c r="EH34" s="96">
        <f>データ!BA7</f>
        <v>66.8</v>
      </c>
      <c r="EI34" s="97"/>
      <c r="EJ34" s="97"/>
      <c r="EK34" s="97"/>
      <c r="EL34" s="97"/>
      <c r="EM34" s="97"/>
      <c r="EN34" s="97"/>
      <c r="EO34" s="97"/>
      <c r="EP34" s="97"/>
      <c r="EQ34" s="97"/>
      <c r="ER34" s="97"/>
      <c r="ES34" s="97"/>
      <c r="ET34" s="97"/>
      <c r="EU34" s="97"/>
      <c r="EV34" s="98"/>
      <c r="EW34" s="96">
        <f>データ!BB7</f>
        <v>67.8</v>
      </c>
      <c r="EX34" s="97"/>
      <c r="EY34" s="97"/>
      <c r="EZ34" s="97"/>
      <c r="FA34" s="97"/>
      <c r="FB34" s="97"/>
      <c r="FC34" s="97"/>
      <c r="FD34" s="97"/>
      <c r="FE34" s="97"/>
      <c r="FF34" s="97"/>
      <c r="FG34" s="97"/>
      <c r="FH34" s="97"/>
      <c r="FI34" s="97"/>
      <c r="FJ34" s="97"/>
      <c r="FK34" s="98"/>
      <c r="FL34" s="96">
        <f>データ!BC7</f>
        <v>65</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93</v>
      </c>
      <c r="GJ34" s="95"/>
      <c r="GK34" s="95"/>
      <c r="GL34" s="95"/>
      <c r="GM34" s="95"/>
      <c r="GN34" s="95"/>
      <c r="GO34" s="95"/>
      <c r="GP34" s="95"/>
      <c r="GQ34" s="95"/>
      <c r="GR34" s="96">
        <f>データ!BJ7</f>
        <v>156.6</v>
      </c>
      <c r="GS34" s="97"/>
      <c r="GT34" s="97"/>
      <c r="GU34" s="97"/>
      <c r="GV34" s="97"/>
      <c r="GW34" s="97"/>
      <c r="GX34" s="97"/>
      <c r="GY34" s="97"/>
      <c r="GZ34" s="97"/>
      <c r="HA34" s="97"/>
      <c r="HB34" s="97"/>
      <c r="HC34" s="97"/>
      <c r="HD34" s="97"/>
      <c r="HE34" s="97"/>
      <c r="HF34" s="98"/>
      <c r="HG34" s="96">
        <f>データ!BK7</f>
        <v>106</v>
      </c>
      <c r="HH34" s="97"/>
      <c r="HI34" s="97"/>
      <c r="HJ34" s="97"/>
      <c r="HK34" s="97"/>
      <c r="HL34" s="97"/>
      <c r="HM34" s="97"/>
      <c r="HN34" s="97"/>
      <c r="HO34" s="97"/>
      <c r="HP34" s="97"/>
      <c r="HQ34" s="97"/>
      <c r="HR34" s="97"/>
      <c r="HS34" s="97"/>
      <c r="HT34" s="97"/>
      <c r="HU34" s="98"/>
      <c r="HV34" s="96">
        <f>データ!BL7</f>
        <v>118.7</v>
      </c>
      <c r="HW34" s="97"/>
      <c r="HX34" s="97"/>
      <c r="HY34" s="97"/>
      <c r="HZ34" s="97"/>
      <c r="IA34" s="97"/>
      <c r="IB34" s="97"/>
      <c r="IC34" s="97"/>
      <c r="ID34" s="97"/>
      <c r="IE34" s="97"/>
      <c r="IF34" s="97"/>
      <c r="IG34" s="97"/>
      <c r="IH34" s="97"/>
      <c r="II34" s="97"/>
      <c r="IJ34" s="98"/>
      <c r="IK34" s="96">
        <f>データ!BM7</f>
        <v>121.7</v>
      </c>
      <c r="IL34" s="97"/>
      <c r="IM34" s="97"/>
      <c r="IN34" s="97"/>
      <c r="IO34" s="97"/>
      <c r="IP34" s="97"/>
      <c r="IQ34" s="97"/>
      <c r="IR34" s="97"/>
      <c r="IS34" s="97"/>
      <c r="IT34" s="97"/>
      <c r="IU34" s="97"/>
      <c r="IV34" s="97"/>
      <c r="IW34" s="97"/>
      <c r="IX34" s="97"/>
      <c r="IY34" s="98"/>
      <c r="IZ34" s="96">
        <f>データ!BN7</f>
        <v>132.30000000000001</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93</v>
      </c>
      <c r="JX34" s="95"/>
      <c r="JY34" s="95"/>
      <c r="JZ34" s="95"/>
      <c r="KA34" s="95"/>
      <c r="KB34" s="95"/>
      <c r="KC34" s="95"/>
      <c r="KD34" s="95"/>
      <c r="KE34" s="95"/>
      <c r="KF34" s="96">
        <f>データ!BU7</f>
        <v>63.4</v>
      </c>
      <c r="KG34" s="97"/>
      <c r="KH34" s="97"/>
      <c r="KI34" s="97"/>
      <c r="KJ34" s="97"/>
      <c r="KK34" s="97"/>
      <c r="KL34" s="97"/>
      <c r="KM34" s="97"/>
      <c r="KN34" s="97"/>
      <c r="KO34" s="97"/>
      <c r="KP34" s="97"/>
      <c r="KQ34" s="97"/>
      <c r="KR34" s="97"/>
      <c r="KS34" s="97"/>
      <c r="KT34" s="98"/>
      <c r="KU34" s="96">
        <f>データ!BV7</f>
        <v>62.3</v>
      </c>
      <c r="KV34" s="97"/>
      <c r="KW34" s="97"/>
      <c r="KX34" s="97"/>
      <c r="KY34" s="97"/>
      <c r="KZ34" s="97"/>
      <c r="LA34" s="97"/>
      <c r="LB34" s="97"/>
      <c r="LC34" s="97"/>
      <c r="LD34" s="97"/>
      <c r="LE34" s="97"/>
      <c r="LF34" s="97"/>
      <c r="LG34" s="97"/>
      <c r="LH34" s="97"/>
      <c r="LI34" s="98"/>
      <c r="LJ34" s="96">
        <f>データ!BW7</f>
        <v>59.4</v>
      </c>
      <c r="LK34" s="97"/>
      <c r="LL34" s="97"/>
      <c r="LM34" s="97"/>
      <c r="LN34" s="97"/>
      <c r="LO34" s="97"/>
      <c r="LP34" s="97"/>
      <c r="LQ34" s="97"/>
      <c r="LR34" s="97"/>
      <c r="LS34" s="97"/>
      <c r="LT34" s="97"/>
      <c r="LU34" s="97"/>
      <c r="LV34" s="97"/>
      <c r="LW34" s="97"/>
      <c r="LX34" s="98"/>
      <c r="LY34" s="96">
        <f>データ!BX7</f>
        <v>61.4</v>
      </c>
      <c r="LZ34" s="97"/>
      <c r="MA34" s="97"/>
      <c r="MB34" s="97"/>
      <c r="MC34" s="97"/>
      <c r="MD34" s="97"/>
      <c r="ME34" s="97"/>
      <c r="MF34" s="97"/>
      <c r="MG34" s="97"/>
      <c r="MH34" s="97"/>
      <c r="MI34" s="97"/>
      <c r="MJ34" s="97"/>
      <c r="MK34" s="97"/>
      <c r="ML34" s="97"/>
      <c r="MM34" s="98"/>
      <c r="MN34" s="96">
        <f>データ!BY7</f>
        <v>55.9</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96</v>
      </c>
    </row>
    <row r="35" spans="1:393"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5</v>
      </c>
      <c r="NK35" s="126"/>
      <c r="NL35" s="126"/>
      <c r="NM35" s="126"/>
      <c r="NN35" s="126"/>
      <c r="NO35" s="126"/>
      <c r="NP35" s="126"/>
      <c r="NQ35" s="126"/>
      <c r="NR35" s="126"/>
      <c r="NS35" s="126"/>
      <c r="NT35" s="126"/>
      <c r="NU35" s="126"/>
      <c r="NV35" s="126"/>
      <c r="NW35" s="126"/>
      <c r="NX35" s="126"/>
      <c r="OC35" s="42" t="s">
        <v>97</v>
      </c>
    </row>
    <row r="36" spans="1:393" ht="13.5" customHeight="1">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4</v>
      </c>
    </row>
    <row r="37" spans="1:393" ht="13.5" customHeight="1">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46</v>
      </c>
      <c r="NK37" s="129"/>
      <c r="NL37" s="129"/>
      <c r="NM37" s="129"/>
      <c r="NN37" s="129"/>
      <c r="NO37" s="129"/>
      <c r="NP37" s="129"/>
      <c r="NQ37" s="129"/>
      <c r="NR37" s="129"/>
      <c r="NS37" s="129"/>
      <c r="NT37" s="129"/>
      <c r="NU37" s="129"/>
      <c r="NV37" s="129"/>
      <c r="NW37" s="129"/>
      <c r="NX37" s="130"/>
      <c r="OC37" s="42" t="s">
        <v>99</v>
      </c>
    </row>
    <row r="38" spans="1:393"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101</v>
      </c>
    </row>
    <row r="39" spans="1:393"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51</v>
      </c>
      <c r="NK39" s="138"/>
      <c r="NL39" s="138"/>
      <c r="NM39" s="138"/>
      <c r="NN39" s="138"/>
      <c r="NO39" s="138"/>
      <c r="NP39" s="138"/>
      <c r="NQ39" s="138"/>
      <c r="NR39" s="138"/>
      <c r="NS39" s="138"/>
      <c r="NT39" s="138"/>
      <c r="NU39" s="138"/>
      <c r="NV39" s="138"/>
      <c r="NW39" s="138"/>
      <c r="NX39" s="139"/>
      <c r="OC39" s="42" t="s">
        <v>102</v>
      </c>
    </row>
    <row r="40" spans="1:393"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103</v>
      </c>
    </row>
    <row r="41" spans="1:393"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105</v>
      </c>
    </row>
    <row r="42" spans="1:393"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77</v>
      </c>
    </row>
    <row r="43" spans="1:393"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106</v>
      </c>
    </row>
    <row r="44" spans="1:393"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0</v>
      </c>
    </row>
    <row r="45" spans="1:393"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109</v>
      </c>
    </row>
    <row r="46" spans="1:393"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110</v>
      </c>
    </row>
    <row r="47" spans="1:393"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112</v>
      </c>
    </row>
    <row r="48" spans="1:393"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114</v>
      </c>
    </row>
    <row r="49" spans="1:393"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117</v>
      </c>
    </row>
    <row r="50" spans="1:393"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24</v>
      </c>
    </row>
    <row r="51" spans="1:393"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118</v>
      </c>
    </row>
    <row r="52" spans="1:393"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119</v>
      </c>
      <c r="NK52" s="129"/>
      <c r="NL52" s="129"/>
      <c r="NM52" s="129"/>
      <c r="NN52" s="129"/>
      <c r="NO52" s="129"/>
      <c r="NP52" s="129"/>
      <c r="NQ52" s="129"/>
      <c r="NR52" s="129"/>
      <c r="NS52" s="129"/>
      <c r="NT52" s="129"/>
      <c r="NU52" s="129"/>
      <c r="NV52" s="129"/>
      <c r="NW52" s="129"/>
      <c r="NX52" s="130"/>
      <c r="OC52" s="42" t="s">
        <v>123</v>
      </c>
    </row>
    <row r="53" spans="1:393"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126</v>
      </c>
    </row>
    <row r="54" spans="1:393" ht="13.5" customHeight="1">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71</v>
      </c>
      <c r="NK54" s="138"/>
      <c r="NL54" s="138"/>
      <c r="NM54" s="138"/>
      <c r="NN54" s="138"/>
      <c r="NO54" s="138"/>
      <c r="NP54" s="138"/>
      <c r="NQ54" s="138"/>
      <c r="NR54" s="138"/>
      <c r="NS54" s="138"/>
      <c r="NT54" s="138"/>
      <c r="NU54" s="138"/>
      <c r="NV54" s="138"/>
      <c r="NW54" s="138"/>
      <c r="NX54" s="139"/>
    </row>
    <row r="55" spans="1:393" ht="13.5" customHeight="1">
      <c r="A55" s="2"/>
      <c r="B55" s="9"/>
      <c r="C55" s="14"/>
      <c r="D55" s="14"/>
      <c r="E55" s="14"/>
      <c r="F55" s="14"/>
      <c r="G55" s="95" t="s">
        <v>54</v>
      </c>
      <c r="H55" s="95"/>
      <c r="I55" s="95"/>
      <c r="J55" s="95"/>
      <c r="K55" s="95"/>
      <c r="L55" s="95"/>
      <c r="M55" s="95"/>
      <c r="N55" s="95"/>
      <c r="O55" s="95"/>
      <c r="P55" s="99">
        <f>データ!CA7</f>
        <v>27664</v>
      </c>
      <c r="Q55" s="100"/>
      <c r="R55" s="100"/>
      <c r="S55" s="100"/>
      <c r="T55" s="100"/>
      <c r="U55" s="100"/>
      <c r="V55" s="100"/>
      <c r="W55" s="100"/>
      <c r="X55" s="100"/>
      <c r="Y55" s="100"/>
      <c r="Z55" s="100"/>
      <c r="AA55" s="100"/>
      <c r="AB55" s="100"/>
      <c r="AC55" s="100"/>
      <c r="AD55" s="101"/>
      <c r="AE55" s="99">
        <f>データ!CB7</f>
        <v>31944</v>
      </c>
      <c r="AF55" s="100"/>
      <c r="AG55" s="100"/>
      <c r="AH55" s="100"/>
      <c r="AI55" s="100"/>
      <c r="AJ55" s="100"/>
      <c r="AK55" s="100"/>
      <c r="AL55" s="100"/>
      <c r="AM55" s="100"/>
      <c r="AN55" s="100"/>
      <c r="AO55" s="100"/>
      <c r="AP55" s="100"/>
      <c r="AQ55" s="100"/>
      <c r="AR55" s="100"/>
      <c r="AS55" s="101"/>
      <c r="AT55" s="99">
        <f>データ!CC7</f>
        <v>33548</v>
      </c>
      <c r="AU55" s="100"/>
      <c r="AV55" s="100"/>
      <c r="AW55" s="100"/>
      <c r="AX55" s="100"/>
      <c r="AY55" s="100"/>
      <c r="AZ55" s="100"/>
      <c r="BA55" s="100"/>
      <c r="BB55" s="100"/>
      <c r="BC55" s="100"/>
      <c r="BD55" s="100"/>
      <c r="BE55" s="100"/>
      <c r="BF55" s="100"/>
      <c r="BG55" s="100"/>
      <c r="BH55" s="101"/>
      <c r="BI55" s="99">
        <f>データ!CD7</f>
        <v>35662</v>
      </c>
      <c r="BJ55" s="100"/>
      <c r="BK55" s="100"/>
      <c r="BL55" s="100"/>
      <c r="BM55" s="100"/>
      <c r="BN55" s="100"/>
      <c r="BO55" s="100"/>
      <c r="BP55" s="100"/>
      <c r="BQ55" s="100"/>
      <c r="BR55" s="100"/>
      <c r="BS55" s="100"/>
      <c r="BT55" s="100"/>
      <c r="BU55" s="100"/>
      <c r="BV55" s="100"/>
      <c r="BW55" s="101"/>
      <c r="BX55" s="99">
        <f>データ!CE7</f>
        <v>35875</v>
      </c>
      <c r="BY55" s="100"/>
      <c r="BZ55" s="100"/>
      <c r="CA55" s="100"/>
      <c r="CB55" s="100"/>
      <c r="CC55" s="100"/>
      <c r="CD55" s="100"/>
      <c r="CE55" s="100"/>
      <c r="CF55" s="100"/>
      <c r="CG55" s="100"/>
      <c r="CH55" s="100"/>
      <c r="CI55" s="100"/>
      <c r="CJ55" s="100"/>
      <c r="CK55" s="100"/>
      <c r="CL55" s="101"/>
      <c r="CO55" s="14"/>
      <c r="CP55" s="14"/>
      <c r="CQ55" s="14"/>
      <c r="CR55" s="14"/>
      <c r="CS55" s="14"/>
      <c r="CT55" s="14"/>
      <c r="CU55" s="95" t="s">
        <v>54</v>
      </c>
      <c r="CV55" s="95"/>
      <c r="CW55" s="95"/>
      <c r="CX55" s="95"/>
      <c r="CY55" s="95"/>
      <c r="CZ55" s="95"/>
      <c r="DA55" s="95"/>
      <c r="DB55" s="95"/>
      <c r="DC55" s="95"/>
      <c r="DD55" s="99">
        <f>データ!CL7</f>
        <v>6583</v>
      </c>
      <c r="DE55" s="100"/>
      <c r="DF55" s="100"/>
      <c r="DG55" s="100"/>
      <c r="DH55" s="100"/>
      <c r="DI55" s="100"/>
      <c r="DJ55" s="100"/>
      <c r="DK55" s="100"/>
      <c r="DL55" s="100"/>
      <c r="DM55" s="100"/>
      <c r="DN55" s="100"/>
      <c r="DO55" s="100"/>
      <c r="DP55" s="100"/>
      <c r="DQ55" s="100"/>
      <c r="DR55" s="101"/>
      <c r="DS55" s="99">
        <f>データ!CM7</f>
        <v>7041</v>
      </c>
      <c r="DT55" s="100"/>
      <c r="DU55" s="100"/>
      <c r="DV55" s="100"/>
      <c r="DW55" s="100"/>
      <c r="DX55" s="100"/>
      <c r="DY55" s="100"/>
      <c r="DZ55" s="100"/>
      <c r="EA55" s="100"/>
      <c r="EB55" s="100"/>
      <c r="EC55" s="100"/>
      <c r="ED55" s="100"/>
      <c r="EE55" s="100"/>
      <c r="EF55" s="100"/>
      <c r="EG55" s="101"/>
      <c r="EH55" s="99">
        <f>データ!CN7</f>
        <v>6976</v>
      </c>
      <c r="EI55" s="100"/>
      <c r="EJ55" s="100"/>
      <c r="EK55" s="100"/>
      <c r="EL55" s="100"/>
      <c r="EM55" s="100"/>
      <c r="EN55" s="100"/>
      <c r="EO55" s="100"/>
      <c r="EP55" s="100"/>
      <c r="EQ55" s="100"/>
      <c r="ER55" s="100"/>
      <c r="ES55" s="100"/>
      <c r="ET55" s="100"/>
      <c r="EU55" s="100"/>
      <c r="EV55" s="101"/>
      <c r="EW55" s="99">
        <f>データ!CO7</f>
        <v>7414</v>
      </c>
      <c r="EX55" s="100"/>
      <c r="EY55" s="100"/>
      <c r="EZ55" s="100"/>
      <c r="FA55" s="100"/>
      <c r="FB55" s="100"/>
      <c r="FC55" s="100"/>
      <c r="FD55" s="100"/>
      <c r="FE55" s="100"/>
      <c r="FF55" s="100"/>
      <c r="FG55" s="100"/>
      <c r="FH55" s="100"/>
      <c r="FI55" s="100"/>
      <c r="FJ55" s="100"/>
      <c r="FK55" s="101"/>
      <c r="FL55" s="99">
        <f>データ!CP7</f>
        <v>7370</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54</v>
      </c>
      <c r="GJ55" s="95"/>
      <c r="GK55" s="95"/>
      <c r="GL55" s="95"/>
      <c r="GM55" s="95"/>
      <c r="GN55" s="95"/>
      <c r="GO55" s="95"/>
      <c r="GP55" s="95"/>
      <c r="GQ55" s="95"/>
      <c r="GR55" s="96">
        <f>データ!CW7</f>
        <v>90.3</v>
      </c>
      <c r="GS55" s="97"/>
      <c r="GT55" s="97"/>
      <c r="GU55" s="97"/>
      <c r="GV55" s="97"/>
      <c r="GW55" s="97"/>
      <c r="GX55" s="97"/>
      <c r="GY55" s="97"/>
      <c r="GZ55" s="97"/>
      <c r="HA55" s="97"/>
      <c r="HB55" s="97"/>
      <c r="HC55" s="97"/>
      <c r="HD55" s="97"/>
      <c r="HE55" s="97"/>
      <c r="HF55" s="98"/>
      <c r="HG55" s="96">
        <f>データ!CX7</f>
        <v>76.7</v>
      </c>
      <c r="HH55" s="97"/>
      <c r="HI55" s="97"/>
      <c r="HJ55" s="97"/>
      <c r="HK55" s="97"/>
      <c r="HL55" s="97"/>
      <c r="HM55" s="97"/>
      <c r="HN55" s="97"/>
      <c r="HO55" s="97"/>
      <c r="HP55" s="97"/>
      <c r="HQ55" s="97"/>
      <c r="HR55" s="97"/>
      <c r="HS55" s="97"/>
      <c r="HT55" s="97"/>
      <c r="HU55" s="98"/>
      <c r="HV55" s="96">
        <f>データ!CY7</f>
        <v>75.5</v>
      </c>
      <c r="HW55" s="97"/>
      <c r="HX55" s="97"/>
      <c r="HY55" s="97"/>
      <c r="HZ55" s="97"/>
      <c r="IA55" s="97"/>
      <c r="IB55" s="97"/>
      <c r="IC55" s="97"/>
      <c r="ID55" s="97"/>
      <c r="IE55" s="97"/>
      <c r="IF55" s="97"/>
      <c r="IG55" s="97"/>
      <c r="IH55" s="97"/>
      <c r="II55" s="97"/>
      <c r="IJ55" s="98"/>
      <c r="IK55" s="96">
        <f>データ!CZ7</f>
        <v>67.099999999999994</v>
      </c>
      <c r="IL55" s="97"/>
      <c r="IM55" s="97"/>
      <c r="IN55" s="97"/>
      <c r="IO55" s="97"/>
      <c r="IP55" s="97"/>
      <c r="IQ55" s="97"/>
      <c r="IR55" s="97"/>
      <c r="IS55" s="97"/>
      <c r="IT55" s="97"/>
      <c r="IU55" s="97"/>
      <c r="IV55" s="97"/>
      <c r="IW55" s="97"/>
      <c r="IX55" s="97"/>
      <c r="IY55" s="98"/>
      <c r="IZ55" s="96">
        <f>データ!DA7</f>
        <v>73.900000000000006</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54</v>
      </c>
      <c r="JX55" s="95"/>
      <c r="JY55" s="95"/>
      <c r="JZ55" s="95"/>
      <c r="KA55" s="95"/>
      <c r="KB55" s="95"/>
      <c r="KC55" s="95"/>
      <c r="KD55" s="95"/>
      <c r="KE55" s="95"/>
      <c r="KF55" s="96">
        <f>データ!DH7</f>
        <v>17.600000000000001</v>
      </c>
      <c r="KG55" s="97"/>
      <c r="KH55" s="97"/>
      <c r="KI55" s="97"/>
      <c r="KJ55" s="97"/>
      <c r="KK55" s="97"/>
      <c r="KL55" s="97"/>
      <c r="KM55" s="97"/>
      <c r="KN55" s="97"/>
      <c r="KO55" s="97"/>
      <c r="KP55" s="97"/>
      <c r="KQ55" s="97"/>
      <c r="KR55" s="97"/>
      <c r="KS55" s="97"/>
      <c r="KT55" s="98"/>
      <c r="KU55" s="96">
        <f>データ!DI7</f>
        <v>12.7</v>
      </c>
      <c r="KV55" s="97"/>
      <c r="KW55" s="97"/>
      <c r="KX55" s="97"/>
      <c r="KY55" s="97"/>
      <c r="KZ55" s="97"/>
      <c r="LA55" s="97"/>
      <c r="LB55" s="97"/>
      <c r="LC55" s="97"/>
      <c r="LD55" s="97"/>
      <c r="LE55" s="97"/>
      <c r="LF55" s="97"/>
      <c r="LG55" s="97"/>
      <c r="LH55" s="97"/>
      <c r="LI55" s="98"/>
      <c r="LJ55" s="96">
        <f>データ!DJ7</f>
        <v>13.2</v>
      </c>
      <c r="LK55" s="97"/>
      <c r="LL55" s="97"/>
      <c r="LM55" s="97"/>
      <c r="LN55" s="97"/>
      <c r="LO55" s="97"/>
      <c r="LP55" s="97"/>
      <c r="LQ55" s="97"/>
      <c r="LR55" s="97"/>
      <c r="LS55" s="97"/>
      <c r="LT55" s="97"/>
      <c r="LU55" s="97"/>
      <c r="LV55" s="97"/>
      <c r="LW55" s="97"/>
      <c r="LX55" s="98"/>
      <c r="LY55" s="96">
        <f>データ!DK7</f>
        <v>14.3</v>
      </c>
      <c r="LZ55" s="97"/>
      <c r="MA55" s="97"/>
      <c r="MB55" s="97"/>
      <c r="MC55" s="97"/>
      <c r="MD55" s="97"/>
      <c r="ME55" s="97"/>
      <c r="MF55" s="97"/>
      <c r="MG55" s="97"/>
      <c r="MH55" s="97"/>
      <c r="MI55" s="97"/>
      <c r="MJ55" s="97"/>
      <c r="MK55" s="97"/>
      <c r="ML55" s="97"/>
      <c r="MM55" s="98"/>
      <c r="MN55" s="96">
        <f>データ!DL7</f>
        <v>15.2</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c r="A56" s="2"/>
      <c r="B56" s="9"/>
      <c r="C56" s="14"/>
      <c r="D56" s="14"/>
      <c r="E56" s="14"/>
      <c r="F56" s="14"/>
      <c r="G56" s="95" t="s">
        <v>93</v>
      </c>
      <c r="H56" s="95"/>
      <c r="I56" s="95"/>
      <c r="J56" s="95"/>
      <c r="K56" s="95"/>
      <c r="L56" s="95"/>
      <c r="M56" s="95"/>
      <c r="N56" s="95"/>
      <c r="O56" s="95"/>
      <c r="P56" s="99">
        <f>データ!CF7</f>
        <v>24479</v>
      </c>
      <c r="Q56" s="100"/>
      <c r="R56" s="100"/>
      <c r="S56" s="100"/>
      <c r="T56" s="100"/>
      <c r="U56" s="100"/>
      <c r="V56" s="100"/>
      <c r="W56" s="100"/>
      <c r="X56" s="100"/>
      <c r="Y56" s="100"/>
      <c r="Z56" s="100"/>
      <c r="AA56" s="100"/>
      <c r="AB56" s="100"/>
      <c r="AC56" s="100"/>
      <c r="AD56" s="101"/>
      <c r="AE56" s="99">
        <f>データ!CG7</f>
        <v>25136</v>
      </c>
      <c r="AF56" s="100"/>
      <c r="AG56" s="100"/>
      <c r="AH56" s="100"/>
      <c r="AI56" s="100"/>
      <c r="AJ56" s="100"/>
      <c r="AK56" s="100"/>
      <c r="AL56" s="100"/>
      <c r="AM56" s="100"/>
      <c r="AN56" s="100"/>
      <c r="AO56" s="100"/>
      <c r="AP56" s="100"/>
      <c r="AQ56" s="100"/>
      <c r="AR56" s="100"/>
      <c r="AS56" s="101"/>
      <c r="AT56" s="99">
        <f>データ!CH7</f>
        <v>26485</v>
      </c>
      <c r="AU56" s="100"/>
      <c r="AV56" s="100"/>
      <c r="AW56" s="100"/>
      <c r="AX56" s="100"/>
      <c r="AY56" s="100"/>
      <c r="AZ56" s="100"/>
      <c r="BA56" s="100"/>
      <c r="BB56" s="100"/>
      <c r="BC56" s="100"/>
      <c r="BD56" s="100"/>
      <c r="BE56" s="100"/>
      <c r="BF56" s="100"/>
      <c r="BG56" s="100"/>
      <c r="BH56" s="101"/>
      <c r="BI56" s="99">
        <f>データ!CI7</f>
        <v>27761</v>
      </c>
      <c r="BJ56" s="100"/>
      <c r="BK56" s="100"/>
      <c r="BL56" s="100"/>
      <c r="BM56" s="100"/>
      <c r="BN56" s="100"/>
      <c r="BO56" s="100"/>
      <c r="BP56" s="100"/>
      <c r="BQ56" s="100"/>
      <c r="BR56" s="100"/>
      <c r="BS56" s="100"/>
      <c r="BT56" s="100"/>
      <c r="BU56" s="100"/>
      <c r="BV56" s="100"/>
      <c r="BW56" s="101"/>
      <c r="BX56" s="99">
        <f>データ!CJ7</f>
        <v>29162</v>
      </c>
      <c r="BY56" s="100"/>
      <c r="BZ56" s="100"/>
      <c r="CA56" s="100"/>
      <c r="CB56" s="100"/>
      <c r="CC56" s="100"/>
      <c r="CD56" s="100"/>
      <c r="CE56" s="100"/>
      <c r="CF56" s="100"/>
      <c r="CG56" s="100"/>
      <c r="CH56" s="100"/>
      <c r="CI56" s="100"/>
      <c r="CJ56" s="100"/>
      <c r="CK56" s="100"/>
      <c r="CL56" s="101"/>
      <c r="CO56" s="14"/>
      <c r="CP56" s="14"/>
      <c r="CQ56" s="14"/>
      <c r="CR56" s="14"/>
      <c r="CS56" s="14"/>
      <c r="CT56" s="14"/>
      <c r="CU56" s="95" t="s">
        <v>93</v>
      </c>
      <c r="CV56" s="95"/>
      <c r="CW56" s="95"/>
      <c r="CX56" s="95"/>
      <c r="CY56" s="95"/>
      <c r="CZ56" s="95"/>
      <c r="DA56" s="95"/>
      <c r="DB56" s="95"/>
      <c r="DC56" s="95"/>
      <c r="DD56" s="99">
        <f>データ!CQ7</f>
        <v>8000</v>
      </c>
      <c r="DE56" s="100"/>
      <c r="DF56" s="100"/>
      <c r="DG56" s="100"/>
      <c r="DH56" s="100"/>
      <c r="DI56" s="100"/>
      <c r="DJ56" s="100"/>
      <c r="DK56" s="100"/>
      <c r="DL56" s="100"/>
      <c r="DM56" s="100"/>
      <c r="DN56" s="100"/>
      <c r="DO56" s="100"/>
      <c r="DP56" s="100"/>
      <c r="DQ56" s="100"/>
      <c r="DR56" s="101"/>
      <c r="DS56" s="99">
        <f>データ!CR7</f>
        <v>8023</v>
      </c>
      <c r="DT56" s="100"/>
      <c r="DU56" s="100"/>
      <c r="DV56" s="100"/>
      <c r="DW56" s="100"/>
      <c r="DX56" s="100"/>
      <c r="DY56" s="100"/>
      <c r="DZ56" s="100"/>
      <c r="EA56" s="100"/>
      <c r="EB56" s="100"/>
      <c r="EC56" s="100"/>
      <c r="ED56" s="100"/>
      <c r="EE56" s="100"/>
      <c r="EF56" s="100"/>
      <c r="EG56" s="101"/>
      <c r="EH56" s="99">
        <f>データ!CS7</f>
        <v>8109</v>
      </c>
      <c r="EI56" s="100"/>
      <c r="EJ56" s="100"/>
      <c r="EK56" s="100"/>
      <c r="EL56" s="100"/>
      <c r="EM56" s="100"/>
      <c r="EN56" s="100"/>
      <c r="EO56" s="100"/>
      <c r="EP56" s="100"/>
      <c r="EQ56" s="100"/>
      <c r="ER56" s="100"/>
      <c r="ES56" s="100"/>
      <c r="ET56" s="100"/>
      <c r="EU56" s="100"/>
      <c r="EV56" s="101"/>
      <c r="EW56" s="99">
        <f>データ!CT7</f>
        <v>8307</v>
      </c>
      <c r="EX56" s="100"/>
      <c r="EY56" s="100"/>
      <c r="EZ56" s="100"/>
      <c r="FA56" s="100"/>
      <c r="FB56" s="100"/>
      <c r="FC56" s="100"/>
      <c r="FD56" s="100"/>
      <c r="FE56" s="100"/>
      <c r="FF56" s="100"/>
      <c r="FG56" s="100"/>
      <c r="FH56" s="100"/>
      <c r="FI56" s="100"/>
      <c r="FJ56" s="100"/>
      <c r="FK56" s="101"/>
      <c r="FL56" s="99">
        <f>データ!CU7</f>
        <v>8904</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93</v>
      </c>
      <c r="GJ56" s="95"/>
      <c r="GK56" s="95"/>
      <c r="GL56" s="95"/>
      <c r="GM56" s="95"/>
      <c r="GN56" s="95"/>
      <c r="GO56" s="95"/>
      <c r="GP56" s="95"/>
      <c r="GQ56" s="95"/>
      <c r="GR56" s="96">
        <f>データ!DB7</f>
        <v>79.5</v>
      </c>
      <c r="GS56" s="97"/>
      <c r="GT56" s="97"/>
      <c r="GU56" s="97"/>
      <c r="GV56" s="97"/>
      <c r="GW56" s="97"/>
      <c r="GX56" s="97"/>
      <c r="GY56" s="97"/>
      <c r="GZ56" s="97"/>
      <c r="HA56" s="97"/>
      <c r="HB56" s="97"/>
      <c r="HC56" s="97"/>
      <c r="HD56" s="97"/>
      <c r="HE56" s="97"/>
      <c r="HF56" s="98"/>
      <c r="HG56" s="96">
        <f>データ!DC7</f>
        <v>81.099999999999994</v>
      </c>
      <c r="HH56" s="97"/>
      <c r="HI56" s="97"/>
      <c r="HJ56" s="97"/>
      <c r="HK56" s="97"/>
      <c r="HL56" s="97"/>
      <c r="HM56" s="97"/>
      <c r="HN56" s="97"/>
      <c r="HO56" s="97"/>
      <c r="HP56" s="97"/>
      <c r="HQ56" s="97"/>
      <c r="HR56" s="97"/>
      <c r="HS56" s="97"/>
      <c r="HT56" s="97"/>
      <c r="HU56" s="98"/>
      <c r="HV56" s="96">
        <f>データ!DD7</f>
        <v>81.599999999999994</v>
      </c>
      <c r="HW56" s="97"/>
      <c r="HX56" s="97"/>
      <c r="HY56" s="97"/>
      <c r="HZ56" s="97"/>
      <c r="IA56" s="97"/>
      <c r="IB56" s="97"/>
      <c r="IC56" s="97"/>
      <c r="ID56" s="97"/>
      <c r="IE56" s="97"/>
      <c r="IF56" s="97"/>
      <c r="IG56" s="97"/>
      <c r="IH56" s="97"/>
      <c r="II56" s="97"/>
      <c r="IJ56" s="98"/>
      <c r="IK56" s="96">
        <f>データ!DE7</f>
        <v>80.099999999999994</v>
      </c>
      <c r="IL56" s="97"/>
      <c r="IM56" s="97"/>
      <c r="IN56" s="97"/>
      <c r="IO56" s="97"/>
      <c r="IP56" s="97"/>
      <c r="IQ56" s="97"/>
      <c r="IR56" s="97"/>
      <c r="IS56" s="97"/>
      <c r="IT56" s="97"/>
      <c r="IU56" s="97"/>
      <c r="IV56" s="97"/>
      <c r="IW56" s="97"/>
      <c r="IX56" s="97"/>
      <c r="IY56" s="98"/>
      <c r="IZ56" s="96">
        <f>データ!DF7</f>
        <v>87.1</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93</v>
      </c>
      <c r="JX56" s="95"/>
      <c r="JY56" s="95"/>
      <c r="JZ56" s="95"/>
      <c r="KA56" s="95"/>
      <c r="KB56" s="95"/>
      <c r="KC56" s="95"/>
      <c r="KD56" s="95"/>
      <c r="KE56" s="95"/>
      <c r="KF56" s="96">
        <f>データ!DM7</f>
        <v>17.600000000000001</v>
      </c>
      <c r="KG56" s="97"/>
      <c r="KH56" s="97"/>
      <c r="KI56" s="97"/>
      <c r="KJ56" s="97"/>
      <c r="KK56" s="97"/>
      <c r="KL56" s="97"/>
      <c r="KM56" s="97"/>
      <c r="KN56" s="97"/>
      <c r="KO56" s="97"/>
      <c r="KP56" s="97"/>
      <c r="KQ56" s="97"/>
      <c r="KR56" s="97"/>
      <c r="KS56" s="97"/>
      <c r="KT56" s="98"/>
      <c r="KU56" s="96">
        <f>データ!DN7</f>
        <v>17.399999999999999</v>
      </c>
      <c r="KV56" s="97"/>
      <c r="KW56" s="97"/>
      <c r="KX56" s="97"/>
      <c r="KY56" s="97"/>
      <c r="KZ56" s="97"/>
      <c r="LA56" s="97"/>
      <c r="LB56" s="97"/>
      <c r="LC56" s="97"/>
      <c r="LD56" s="97"/>
      <c r="LE56" s="97"/>
      <c r="LF56" s="97"/>
      <c r="LG56" s="97"/>
      <c r="LH56" s="97"/>
      <c r="LI56" s="98"/>
      <c r="LJ56" s="96">
        <f>データ!DO7</f>
        <v>16</v>
      </c>
      <c r="LK56" s="97"/>
      <c r="LL56" s="97"/>
      <c r="LM56" s="97"/>
      <c r="LN56" s="97"/>
      <c r="LO56" s="97"/>
      <c r="LP56" s="97"/>
      <c r="LQ56" s="97"/>
      <c r="LR56" s="97"/>
      <c r="LS56" s="97"/>
      <c r="LT56" s="97"/>
      <c r="LU56" s="97"/>
      <c r="LV56" s="97"/>
      <c r="LW56" s="97"/>
      <c r="LX56" s="98"/>
      <c r="LY56" s="96">
        <f>データ!DP7</f>
        <v>16</v>
      </c>
      <c r="LZ56" s="97"/>
      <c r="MA56" s="97"/>
      <c r="MB56" s="97"/>
      <c r="MC56" s="97"/>
      <c r="MD56" s="97"/>
      <c r="ME56" s="97"/>
      <c r="MF56" s="97"/>
      <c r="MG56" s="97"/>
      <c r="MH56" s="97"/>
      <c r="MI56" s="97"/>
      <c r="MJ56" s="97"/>
      <c r="MK56" s="97"/>
      <c r="ML56" s="97"/>
      <c r="MM56" s="98"/>
      <c r="MN56" s="96">
        <f>データ!DQ7</f>
        <v>15.9</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c r="A62" s="4"/>
      <c r="B62" s="8"/>
      <c r="C62" s="13"/>
      <c r="D62" s="13"/>
      <c r="E62" s="13"/>
      <c r="F62" s="110" t="s">
        <v>122</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120</v>
      </c>
      <c r="NK68" s="129"/>
      <c r="NL68" s="129"/>
      <c r="NM68" s="129"/>
      <c r="NN68" s="129"/>
      <c r="NO68" s="129"/>
      <c r="NP68" s="129"/>
      <c r="NQ68" s="129"/>
      <c r="NR68" s="129"/>
      <c r="NS68" s="129"/>
      <c r="NT68" s="129"/>
      <c r="NU68" s="129"/>
      <c r="NV68" s="129"/>
      <c r="NW68" s="129"/>
      <c r="NX68" s="130"/>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21</v>
      </c>
      <c r="NK70" s="144"/>
      <c r="NL70" s="144"/>
      <c r="NM70" s="144"/>
      <c r="NN70" s="144"/>
      <c r="NO70" s="144"/>
      <c r="NP70" s="144"/>
      <c r="NQ70" s="144"/>
      <c r="NR70" s="144"/>
      <c r="NS70" s="144"/>
      <c r="NT70" s="144"/>
      <c r="NU70" s="144"/>
      <c r="NV70" s="144"/>
      <c r="NW70" s="144"/>
      <c r="NX70" s="14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c r="A79" s="2"/>
      <c r="B79" s="9"/>
      <c r="C79" s="14"/>
      <c r="D79" s="14"/>
      <c r="E79" s="14"/>
      <c r="F79" s="14"/>
      <c r="I79" s="19"/>
      <c r="J79" s="103" t="s">
        <v>54</v>
      </c>
      <c r="K79" s="104"/>
      <c r="L79" s="104"/>
      <c r="M79" s="104"/>
      <c r="N79" s="104"/>
      <c r="O79" s="104"/>
      <c r="P79" s="104"/>
      <c r="Q79" s="104"/>
      <c r="R79" s="104"/>
      <c r="S79" s="104"/>
      <c r="T79" s="105"/>
      <c r="U79" s="106">
        <f>データ!DS7</f>
        <v>25.9</v>
      </c>
      <c r="V79" s="106"/>
      <c r="W79" s="106"/>
      <c r="X79" s="106"/>
      <c r="Y79" s="106"/>
      <c r="Z79" s="106"/>
      <c r="AA79" s="106"/>
      <c r="AB79" s="106"/>
      <c r="AC79" s="106"/>
      <c r="AD79" s="106"/>
      <c r="AE79" s="106"/>
      <c r="AF79" s="106"/>
      <c r="AG79" s="106"/>
      <c r="AH79" s="106"/>
      <c r="AI79" s="106"/>
      <c r="AJ79" s="106"/>
      <c r="AK79" s="106"/>
      <c r="AL79" s="106"/>
      <c r="AM79" s="106"/>
      <c r="AN79" s="106">
        <f>データ!DT7</f>
        <v>29.1</v>
      </c>
      <c r="AO79" s="106"/>
      <c r="AP79" s="106"/>
      <c r="AQ79" s="106"/>
      <c r="AR79" s="106"/>
      <c r="AS79" s="106"/>
      <c r="AT79" s="106"/>
      <c r="AU79" s="106"/>
      <c r="AV79" s="106"/>
      <c r="AW79" s="106"/>
      <c r="AX79" s="106"/>
      <c r="AY79" s="106"/>
      <c r="AZ79" s="106"/>
      <c r="BA79" s="106"/>
      <c r="BB79" s="106"/>
      <c r="BC79" s="106"/>
      <c r="BD79" s="106"/>
      <c r="BE79" s="106"/>
      <c r="BF79" s="106"/>
      <c r="BG79" s="106">
        <f>データ!DU7</f>
        <v>31.7</v>
      </c>
      <c r="BH79" s="106"/>
      <c r="BI79" s="106"/>
      <c r="BJ79" s="106"/>
      <c r="BK79" s="106"/>
      <c r="BL79" s="106"/>
      <c r="BM79" s="106"/>
      <c r="BN79" s="106"/>
      <c r="BO79" s="106"/>
      <c r="BP79" s="106"/>
      <c r="BQ79" s="106"/>
      <c r="BR79" s="106"/>
      <c r="BS79" s="106"/>
      <c r="BT79" s="106"/>
      <c r="BU79" s="106"/>
      <c r="BV79" s="106"/>
      <c r="BW79" s="106"/>
      <c r="BX79" s="106"/>
      <c r="BY79" s="106"/>
      <c r="BZ79" s="106">
        <f>データ!DV7</f>
        <v>34.6</v>
      </c>
      <c r="CA79" s="106"/>
      <c r="CB79" s="106"/>
      <c r="CC79" s="106"/>
      <c r="CD79" s="106"/>
      <c r="CE79" s="106"/>
      <c r="CF79" s="106"/>
      <c r="CG79" s="106"/>
      <c r="CH79" s="106"/>
      <c r="CI79" s="106"/>
      <c r="CJ79" s="106"/>
      <c r="CK79" s="106"/>
      <c r="CL79" s="106"/>
      <c r="CM79" s="106"/>
      <c r="CN79" s="106"/>
      <c r="CO79" s="106"/>
      <c r="CP79" s="106"/>
      <c r="CQ79" s="106"/>
      <c r="CR79" s="106"/>
      <c r="CS79" s="106">
        <f>データ!DW7</f>
        <v>38</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54</v>
      </c>
      <c r="EE79" s="104"/>
      <c r="EF79" s="104"/>
      <c r="EG79" s="104"/>
      <c r="EH79" s="104"/>
      <c r="EI79" s="104"/>
      <c r="EJ79" s="104"/>
      <c r="EK79" s="104"/>
      <c r="EL79" s="104"/>
      <c r="EM79" s="104"/>
      <c r="EN79" s="105"/>
      <c r="EO79" s="106">
        <f>データ!ED7</f>
        <v>76.8</v>
      </c>
      <c r="EP79" s="106"/>
      <c r="EQ79" s="106"/>
      <c r="ER79" s="106"/>
      <c r="ES79" s="106"/>
      <c r="ET79" s="106"/>
      <c r="EU79" s="106"/>
      <c r="EV79" s="106"/>
      <c r="EW79" s="106"/>
      <c r="EX79" s="106"/>
      <c r="EY79" s="106"/>
      <c r="EZ79" s="106"/>
      <c r="FA79" s="106"/>
      <c r="FB79" s="106"/>
      <c r="FC79" s="106"/>
      <c r="FD79" s="106"/>
      <c r="FE79" s="106"/>
      <c r="FF79" s="106"/>
      <c r="FG79" s="106"/>
      <c r="FH79" s="106">
        <f>データ!EE7</f>
        <v>79.8</v>
      </c>
      <c r="FI79" s="106"/>
      <c r="FJ79" s="106"/>
      <c r="FK79" s="106"/>
      <c r="FL79" s="106"/>
      <c r="FM79" s="106"/>
      <c r="FN79" s="106"/>
      <c r="FO79" s="106"/>
      <c r="FP79" s="106"/>
      <c r="FQ79" s="106"/>
      <c r="FR79" s="106"/>
      <c r="FS79" s="106"/>
      <c r="FT79" s="106"/>
      <c r="FU79" s="106"/>
      <c r="FV79" s="106"/>
      <c r="FW79" s="106"/>
      <c r="FX79" s="106"/>
      <c r="FY79" s="106"/>
      <c r="FZ79" s="106"/>
      <c r="GA79" s="106">
        <f>データ!EF7</f>
        <v>83</v>
      </c>
      <c r="GB79" s="106"/>
      <c r="GC79" s="106"/>
      <c r="GD79" s="106"/>
      <c r="GE79" s="106"/>
      <c r="GF79" s="106"/>
      <c r="GG79" s="106"/>
      <c r="GH79" s="106"/>
      <c r="GI79" s="106"/>
      <c r="GJ79" s="106"/>
      <c r="GK79" s="106"/>
      <c r="GL79" s="106"/>
      <c r="GM79" s="106"/>
      <c r="GN79" s="106"/>
      <c r="GO79" s="106"/>
      <c r="GP79" s="106"/>
      <c r="GQ79" s="106"/>
      <c r="GR79" s="106"/>
      <c r="GS79" s="106"/>
      <c r="GT79" s="106">
        <f>データ!EG7</f>
        <v>81.5</v>
      </c>
      <c r="GU79" s="106"/>
      <c r="GV79" s="106"/>
      <c r="GW79" s="106"/>
      <c r="GX79" s="106"/>
      <c r="GY79" s="106"/>
      <c r="GZ79" s="106"/>
      <c r="HA79" s="106"/>
      <c r="HB79" s="106"/>
      <c r="HC79" s="106"/>
      <c r="HD79" s="106"/>
      <c r="HE79" s="106"/>
      <c r="HF79" s="106"/>
      <c r="HG79" s="106"/>
      <c r="HH79" s="106"/>
      <c r="HI79" s="106"/>
      <c r="HJ79" s="106"/>
      <c r="HK79" s="106"/>
      <c r="HL79" s="106"/>
      <c r="HM79" s="106">
        <f>データ!EH7</f>
        <v>82.3</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54</v>
      </c>
      <c r="IZ79" s="104"/>
      <c r="JA79" s="104"/>
      <c r="JB79" s="104"/>
      <c r="JC79" s="104"/>
      <c r="JD79" s="104"/>
      <c r="JE79" s="104"/>
      <c r="JF79" s="104"/>
      <c r="JG79" s="104"/>
      <c r="JH79" s="104"/>
      <c r="JI79" s="105"/>
      <c r="JJ79" s="107">
        <f>データ!EO7</f>
        <v>50750929</v>
      </c>
      <c r="JK79" s="107"/>
      <c r="JL79" s="107"/>
      <c r="JM79" s="107"/>
      <c r="JN79" s="107"/>
      <c r="JO79" s="107"/>
      <c r="JP79" s="107"/>
      <c r="JQ79" s="107"/>
      <c r="JR79" s="107"/>
      <c r="JS79" s="107"/>
      <c r="JT79" s="107"/>
      <c r="JU79" s="107"/>
      <c r="JV79" s="107"/>
      <c r="JW79" s="107"/>
      <c r="JX79" s="107"/>
      <c r="JY79" s="107"/>
      <c r="JZ79" s="107"/>
      <c r="KA79" s="107"/>
      <c r="KB79" s="107"/>
      <c r="KC79" s="107">
        <f>データ!EP7</f>
        <v>50505214</v>
      </c>
      <c r="KD79" s="107"/>
      <c r="KE79" s="107"/>
      <c r="KF79" s="107"/>
      <c r="KG79" s="107"/>
      <c r="KH79" s="107"/>
      <c r="KI79" s="107"/>
      <c r="KJ79" s="107"/>
      <c r="KK79" s="107"/>
      <c r="KL79" s="107"/>
      <c r="KM79" s="107"/>
      <c r="KN79" s="107"/>
      <c r="KO79" s="107"/>
      <c r="KP79" s="107"/>
      <c r="KQ79" s="107"/>
      <c r="KR79" s="107"/>
      <c r="KS79" s="107"/>
      <c r="KT79" s="107"/>
      <c r="KU79" s="107"/>
      <c r="KV79" s="107">
        <f>データ!EQ7</f>
        <v>49878500</v>
      </c>
      <c r="KW79" s="107"/>
      <c r="KX79" s="107"/>
      <c r="KY79" s="107"/>
      <c r="KZ79" s="107"/>
      <c r="LA79" s="107"/>
      <c r="LB79" s="107"/>
      <c r="LC79" s="107"/>
      <c r="LD79" s="107"/>
      <c r="LE79" s="107"/>
      <c r="LF79" s="107"/>
      <c r="LG79" s="107"/>
      <c r="LH79" s="107"/>
      <c r="LI79" s="107"/>
      <c r="LJ79" s="107"/>
      <c r="LK79" s="107"/>
      <c r="LL79" s="107"/>
      <c r="LM79" s="107"/>
      <c r="LN79" s="107"/>
      <c r="LO79" s="107">
        <f>データ!ER7</f>
        <v>50173452</v>
      </c>
      <c r="LP79" s="107"/>
      <c r="LQ79" s="107"/>
      <c r="LR79" s="107"/>
      <c r="LS79" s="107"/>
      <c r="LT79" s="107"/>
      <c r="LU79" s="107"/>
      <c r="LV79" s="107"/>
      <c r="LW79" s="107"/>
      <c r="LX79" s="107"/>
      <c r="LY79" s="107"/>
      <c r="LZ79" s="107"/>
      <c r="MA79" s="107"/>
      <c r="MB79" s="107"/>
      <c r="MC79" s="107"/>
      <c r="MD79" s="107"/>
      <c r="ME79" s="107"/>
      <c r="MF79" s="107"/>
      <c r="MG79" s="107"/>
      <c r="MH79" s="107">
        <f>データ!ES7</f>
        <v>50302881</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c r="A80" s="2"/>
      <c r="B80" s="9"/>
      <c r="C80" s="14"/>
      <c r="D80" s="14"/>
      <c r="E80" s="14"/>
      <c r="F80" s="14"/>
      <c r="G80" s="14"/>
      <c r="H80" s="14"/>
      <c r="I80" s="19"/>
      <c r="J80" s="103" t="s">
        <v>93</v>
      </c>
      <c r="K80" s="104"/>
      <c r="L80" s="104"/>
      <c r="M80" s="104"/>
      <c r="N80" s="104"/>
      <c r="O80" s="104"/>
      <c r="P80" s="104"/>
      <c r="Q80" s="104"/>
      <c r="R80" s="104"/>
      <c r="S80" s="104"/>
      <c r="T80" s="105"/>
      <c r="U80" s="106">
        <f>データ!DX7</f>
        <v>52.7</v>
      </c>
      <c r="V80" s="106"/>
      <c r="W80" s="106"/>
      <c r="X80" s="106"/>
      <c r="Y80" s="106"/>
      <c r="Z80" s="106"/>
      <c r="AA80" s="106"/>
      <c r="AB80" s="106"/>
      <c r="AC80" s="106"/>
      <c r="AD80" s="106"/>
      <c r="AE80" s="106"/>
      <c r="AF80" s="106"/>
      <c r="AG80" s="106"/>
      <c r="AH80" s="106"/>
      <c r="AI80" s="106"/>
      <c r="AJ80" s="106"/>
      <c r="AK80" s="106"/>
      <c r="AL80" s="106"/>
      <c r="AM80" s="106"/>
      <c r="AN80" s="106">
        <f>データ!DY7</f>
        <v>52.8</v>
      </c>
      <c r="AO80" s="106"/>
      <c r="AP80" s="106"/>
      <c r="AQ80" s="106"/>
      <c r="AR80" s="106"/>
      <c r="AS80" s="106"/>
      <c r="AT80" s="106"/>
      <c r="AU80" s="106"/>
      <c r="AV80" s="106"/>
      <c r="AW80" s="106"/>
      <c r="AX80" s="106"/>
      <c r="AY80" s="106"/>
      <c r="AZ80" s="106"/>
      <c r="BA80" s="106"/>
      <c r="BB80" s="106"/>
      <c r="BC80" s="106"/>
      <c r="BD80" s="106"/>
      <c r="BE80" s="106"/>
      <c r="BF80" s="106"/>
      <c r="BG80" s="106">
        <f>データ!DZ7</f>
        <v>54.2</v>
      </c>
      <c r="BH80" s="106"/>
      <c r="BI80" s="106"/>
      <c r="BJ80" s="106"/>
      <c r="BK80" s="106"/>
      <c r="BL80" s="106"/>
      <c r="BM80" s="106"/>
      <c r="BN80" s="106"/>
      <c r="BO80" s="106"/>
      <c r="BP80" s="106"/>
      <c r="BQ80" s="106"/>
      <c r="BR80" s="106"/>
      <c r="BS80" s="106"/>
      <c r="BT80" s="106"/>
      <c r="BU80" s="106"/>
      <c r="BV80" s="106"/>
      <c r="BW80" s="106"/>
      <c r="BX80" s="106"/>
      <c r="BY80" s="106"/>
      <c r="BZ80" s="106">
        <f>データ!EA7</f>
        <v>55.4</v>
      </c>
      <c r="CA80" s="106"/>
      <c r="CB80" s="106"/>
      <c r="CC80" s="106"/>
      <c r="CD80" s="106"/>
      <c r="CE80" s="106"/>
      <c r="CF80" s="106"/>
      <c r="CG80" s="106"/>
      <c r="CH80" s="106"/>
      <c r="CI80" s="106"/>
      <c r="CJ80" s="106"/>
      <c r="CK80" s="106"/>
      <c r="CL80" s="106"/>
      <c r="CM80" s="106"/>
      <c r="CN80" s="106"/>
      <c r="CO80" s="106"/>
      <c r="CP80" s="106"/>
      <c r="CQ80" s="106"/>
      <c r="CR80" s="106"/>
      <c r="CS80" s="106">
        <f>データ!EB7</f>
        <v>57.6</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93</v>
      </c>
      <c r="EE80" s="104"/>
      <c r="EF80" s="104"/>
      <c r="EG80" s="104"/>
      <c r="EH80" s="104"/>
      <c r="EI80" s="104"/>
      <c r="EJ80" s="104"/>
      <c r="EK80" s="104"/>
      <c r="EL80" s="104"/>
      <c r="EM80" s="104"/>
      <c r="EN80" s="105"/>
      <c r="EO80" s="106">
        <f>データ!EI7</f>
        <v>70.5</v>
      </c>
      <c r="EP80" s="106"/>
      <c r="EQ80" s="106"/>
      <c r="ER80" s="106"/>
      <c r="ES80" s="106"/>
      <c r="ET80" s="106"/>
      <c r="EU80" s="106"/>
      <c r="EV80" s="106"/>
      <c r="EW80" s="106"/>
      <c r="EX80" s="106"/>
      <c r="EY80" s="106"/>
      <c r="EZ80" s="106"/>
      <c r="FA80" s="106"/>
      <c r="FB80" s="106"/>
      <c r="FC80" s="106"/>
      <c r="FD80" s="106"/>
      <c r="FE80" s="106"/>
      <c r="FF80" s="106"/>
      <c r="FG80" s="106"/>
      <c r="FH80" s="106">
        <f>データ!EJ7</f>
        <v>68.900000000000006</v>
      </c>
      <c r="FI80" s="106"/>
      <c r="FJ80" s="106"/>
      <c r="FK80" s="106"/>
      <c r="FL80" s="106"/>
      <c r="FM80" s="106"/>
      <c r="FN80" s="106"/>
      <c r="FO80" s="106"/>
      <c r="FP80" s="106"/>
      <c r="FQ80" s="106"/>
      <c r="FR80" s="106"/>
      <c r="FS80" s="106"/>
      <c r="FT80" s="106"/>
      <c r="FU80" s="106"/>
      <c r="FV80" s="106"/>
      <c r="FW80" s="106"/>
      <c r="FX80" s="106"/>
      <c r="FY80" s="106"/>
      <c r="FZ80" s="106"/>
      <c r="GA80" s="106">
        <f>データ!EK7</f>
        <v>70.2</v>
      </c>
      <c r="GB80" s="106"/>
      <c r="GC80" s="106"/>
      <c r="GD80" s="106"/>
      <c r="GE80" s="106"/>
      <c r="GF80" s="106"/>
      <c r="GG80" s="106"/>
      <c r="GH80" s="106"/>
      <c r="GI80" s="106"/>
      <c r="GJ80" s="106"/>
      <c r="GK80" s="106"/>
      <c r="GL80" s="106"/>
      <c r="GM80" s="106"/>
      <c r="GN80" s="106"/>
      <c r="GO80" s="106"/>
      <c r="GP80" s="106"/>
      <c r="GQ80" s="106"/>
      <c r="GR80" s="106"/>
      <c r="GS80" s="106"/>
      <c r="GT80" s="106">
        <f>データ!EL7</f>
        <v>72</v>
      </c>
      <c r="GU80" s="106"/>
      <c r="GV80" s="106"/>
      <c r="GW80" s="106"/>
      <c r="GX80" s="106"/>
      <c r="GY80" s="106"/>
      <c r="GZ80" s="106"/>
      <c r="HA80" s="106"/>
      <c r="HB80" s="106"/>
      <c r="HC80" s="106"/>
      <c r="HD80" s="106"/>
      <c r="HE80" s="106"/>
      <c r="HF80" s="106"/>
      <c r="HG80" s="106"/>
      <c r="HH80" s="106"/>
      <c r="HI80" s="106"/>
      <c r="HJ80" s="106"/>
      <c r="HK80" s="106"/>
      <c r="HL80" s="106"/>
      <c r="HM80" s="106">
        <f>データ!EM7</f>
        <v>72.3</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93</v>
      </c>
      <c r="IZ80" s="104"/>
      <c r="JA80" s="104"/>
      <c r="JB80" s="104"/>
      <c r="JC80" s="104"/>
      <c r="JD80" s="104"/>
      <c r="JE80" s="104"/>
      <c r="JF80" s="104"/>
      <c r="JG80" s="104"/>
      <c r="JH80" s="104"/>
      <c r="JI80" s="105"/>
      <c r="JJ80" s="107">
        <f>データ!ET7</f>
        <v>41785853</v>
      </c>
      <c r="JK80" s="107"/>
      <c r="JL80" s="107"/>
      <c r="JM80" s="107"/>
      <c r="JN80" s="107"/>
      <c r="JO80" s="107"/>
      <c r="JP80" s="107"/>
      <c r="JQ80" s="107"/>
      <c r="JR80" s="107"/>
      <c r="JS80" s="107"/>
      <c r="JT80" s="107"/>
      <c r="JU80" s="107"/>
      <c r="JV80" s="107"/>
      <c r="JW80" s="107"/>
      <c r="JX80" s="107"/>
      <c r="JY80" s="107"/>
      <c r="JZ80" s="107"/>
      <c r="KA80" s="107"/>
      <c r="KB80" s="107"/>
      <c r="KC80" s="107">
        <f>データ!EU7</f>
        <v>44571078</v>
      </c>
      <c r="KD80" s="107"/>
      <c r="KE80" s="107"/>
      <c r="KF80" s="107"/>
      <c r="KG80" s="107"/>
      <c r="KH80" s="107"/>
      <c r="KI80" s="107"/>
      <c r="KJ80" s="107"/>
      <c r="KK80" s="107"/>
      <c r="KL80" s="107"/>
      <c r="KM80" s="107"/>
      <c r="KN80" s="107"/>
      <c r="KO80" s="107"/>
      <c r="KP80" s="107"/>
      <c r="KQ80" s="107"/>
      <c r="KR80" s="107"/>
      <c r="KS80" s="107"/>
      <c r="KT80" s="107"/>
      <c r="KU80" s="107"/>
      <c r="KV80" s="107">
        <f>データ!EV7</f>
        <v>45346697</v>
      </c>
      <c r="KW80" s="107"/>
      <c r="KX80" s="107"/>
      <c r="KY80" s="107"/>
      <c r="KZ80" s="107"/>
      <c r="LA80" s="107"/>
      <c r="LB80" s="107"/>
      <c r="LC80" s="107"/>
      <c r="LD80" s="107"/>
      <c r="LE80" s="107"/>
      <c r="LF80" s="107"/>
      <c r="LG80" s="107"/>
      <c r="LH80" s="107"/>
      <c r="LI80" s="107"/>
      <c r="LJ80" s="107"/>
      <c r="LK80" s="107"/>
      <c r="LL80" s="107"/>
      <c r="LM80" s="107"/>
      <c r="LN80" s="107"/>
      <c r="LO80" s="107">
        <f>データ!EW7</f>
        <v>44774257</v>
      </c>
      <c r="LP80" s="107"/>
      <c r="LQ80" s="107"/>
      <c r="LR80" s="107"/>
      <c r="LS80" s="107"/>
      <c r="LT80" s="107"/>
      <c r="LU80" s="107"/>
      <c r="LV80" s="107"/>
      <c r="LW80" s="107"/>
      <c r="LX80" s="107"/>
      <c r="LY80" s="107"/>
      <c r="LZ80" s="107"/>
      <c r="MA80" s="107"/>
      <c r="MB80" s="107"/>
      <c r="MC80" s="107"/>
      <c r="MD80" s="107"/>
      <c r="ME80" s="107"/>
      <c r="MF80" s="107"/>
      <c r="MG80" s="107"/>
      <c r="MH80" s="107">
        <f>データ!EX7</f>
        <v>46069366</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c r="B85" t="s">
        <v>127</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128</v>
      </c>
      <c r="C89" s="11" t="s">
        <v>66</v>
      </c>
      <c r="D89" s="11" t="s">
        <v>20</v>
      </c>
      <c r="E89" s="11" t="s">
        <v>113</v>
      </c>
      <c r="F89" s="11" t="s">
        <v>61</v>
      </c>
      <c r="G89" s="11" t="s">
        <v>130</v>
      </c>
      <c r="H89" s="11" t="s">
        <v>131</v>
      </c>
      <c r="I89" s="11" t="s">
        <v>132</v>
      </c>
      <c r="J89" s="11" t="s">
        <v>128</v>
      </c>
      <c r="K89" s="11" t="s">
        <v>66</v>
      </c>
      <c r="L89" s="11"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OaYQ3iamD5zv3/7Kc3DGTaI1wcwZOqf2sn00MSypkl9ZNQEHRcJtuQDmfkyqXBPcUSoYPkzIu3+uQ8tTMNuYBw==" saltValue="sdvyXjmAU4URwKQEwQS+fw=="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135</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c r="A2" s="44" t="s">
        <v>116</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2" customHeight="1">
      <c r="A3" s="44" t="s">
        <v>41</v>
      </c>
      <c r="B3" s="46" t="s">
        <v>136</v>
      </c>
      <c r="C3" s="46" t="s">
        <v>108</v>
      </c>
      <c r="D3" s="46" t="s">
        <v>107</v>
      </c>
      <c r="E3" s="46" t="s">
        <v>137</v>
      </c>
      <c r="F3" s="46" t="s">
        <v>138</v>
      </c>
      <c r="G3" s="46" t="s">
        <v>87</v>
      </c>
      <c r="H3" s="52" t="s">
        <v>140</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92</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122</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c r="A4" s="44" t="s">
        <v>141</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9" t="s">
        <v>133</v>
      </c>
      <c r="AJ4" s="150"/>
      <c r="AK4" s="150"/>
      <c r="AL4" s="150"/>
      <c r="AM4" s="150"/>
      <c r="AN4" s="150"/>
      <c r="AO4" s="150"/>
      <c r="AP4" s="150"/>
      <c r="AQ4" s="150"/>
      <c r="AR4" s="150"/>
      <c r="AS4" s="151"/>
      <c r="AT4" s="152" t="s">
        <v>9</v>
      </c>
      <c r="AU4" s="153"/>
      <c r="AV4" s="153"/>
      <c r="AW4" s="153"/>
      <c r="AX4" s="153"/>
      <c r="AY4" s="153"/>
      <c r="AZ4" s="153"/>
      <c r="BA4" s="153"/>
      <c r="BB4" s="153"/>
      <c r="BC4" s="153"/>
      <c r="BD4" s="153"/>
      <c r="BE4" s="152" t="s">
        <v>142</v>
      </c>
      <c r="BF4" s="153"/>
      <c r="BG4" s="153"/>
      <c r="BH4" s="153"/>
      <c r="BI4" s="153"/>
      <c r="BJ4" s="153"/>
      <c r="BK4" s="153"/>
      <c r="BL4" s="153"/>
      <c r="BM4" s="153"/>
      <c r="BN4" s="153"/>
      <c r="BO4" s="153"/>
      <c r="BP4" s="149" t="s">
        <v>80</v>
      </c>
      <c r="BQ4" s="150"/>
      <c r="BR4" s="150"/>
      <c r="BS4" s="150"/>
      <c r="BT4" s="150"/>
      <c r="BU4" s="150"/>
      <c r="BV4" s="150"/>
      <c r="BW4" s="150"/>
      <c r="BX4" s="150"/>
      <c r="BY4" s="150"/>
      <c r="BZ4" s="151"/>
      <c r="CA4" s="153" t="s">
        <v>36</v>
      </c>
      <c r="CB4" s="153"/>
      <c r="CC4" s="153"/>
      <c r="CD4" s="153"/>
      <c r="CE4" s="153"/>
      <c r="CF4" s="153"/>
      <c r="CG4" s="153"/>
      <c r="CH4" s="153"/>
      <c r="CI4" s="153"/>
      <c r="CJ4" s="153"/>
      <c r="CK4" s="153"/>
      <c r="CL4" s="152" t="s">
        <v>143</v>
      </c>
      <c r="CM4" s="153"/>
      <c r="CN4" s="153"/>
      <c r="CO4" s="153"/>
      <c r="CP4" s="153"/>
      <c r="CQ4" s="153"/>
      <c r="CR4" s="153"/>
      <c r="CS4" s="153"/>
      <c r="CT4" s="153"/>
      <c r="CU4" s="153"/>
      <c r="CV4" s="153"/>
      <c r="CW4" s="153" t="s">
        <v>58</v>
      </c>
      <c r="CX4" s="153"/>
      <c r="CY4" s="153"/>
      <c r="CZ4" s="153"/>
      <c r="DA4" s="153"/>
      <c r="DB4" s="153"/>
      <c r="DC4" s="153"/>
      <c r="DD4" s="153"/>
      <c r="DE4" s="153"/>
      <c r="DF4" s="153"/>
      <c r="DG4" s="153"/>
      <c r="DH4" s="153" t="s">
        <v>100</v>
      </c>
      <c r="DI4" s="153"/>
      <c r="DJ4" s="153"/>
      <c r="DK4" s="153"/>
      <c r="DL4" s="153"/>
      <c r="DM4" s="153"/>
      <c r="DN4" s="153"/>
      <c r="DO4" s="153"/>
      <c r="DP4" s="153"/>
      <c r="DQ4" s="153"/>
      <c r="DR4" s="153"/>
      <c r="DS4" s="149" t="s">
        <v>144</v>
      </c>
      <c r="DT4" s="150"/>
      <c r="DU4" s="150"/>
      <c r="DV4" s="150"/>
      <c r="DW4" s="150"/>
      <c r="DX4" s="150"/>
      <c r="DY4" s="150"/>
      <c r="DZ4" s="150"/>
      <c r="EA4" s="150"/>
      <c r="EB4" s="150"/>
      <c r="EC4" s="151"/>
      <c r="ED4" s="153" t="s">
        <v>115</v>
      </c>
      <c r="EE4" s="153"/>
      <c r="EF4" s="153"/>
      <c r="EG4" s="153"/>
      <c r="EH4" s="153"/>
      <c r="EI4" s="153"/>
      <c r="EJ4" s="153"/>
      <c r="EK4" s="153"/>
      <c r="EL4" s="153"/>
      <c r="EM4" s="153"/>
      <c r="EN4" s="153"/>
      <c r="EO4" s="153" t="s">
        <v>129</v>
      </c>
      <c r="EP4" s="153"/>
      <c r="EQ4" s="153"/>
      <c r="ER4" s="153"/>
      <c r="ES4" s="153"/>
      <c r="ET4" s="153"/>
      <c r="EU4" s="153"/>
      <c r="EV4" s="153"/>
      <c r="EW4" s="153"/>
      <c r="EX4" s="153"/>
      <c r="EY4" s="153"/>
    </row>
    <row r="5" spans="1:155">
      <c r="A5" s="44" t="s">
        <v>76</v>
      </c>
      <c r="B5" s="48"/>
      <c r="C5" s="48"/>
      <c r="D5" s="48"/>
      <c r="E5" s="48"/>
      <c r="F5" s="48"/>
      <c r="G5" s="48"/>
      <c r="H5" s="54" t="s">
        <v>145</v>
      </c>
      <c r="I5" s="54" t="s">
        <v>146</v>
      </c>
      <c r="J5" s="54" t="s">
        <v>147</v>
      </c>
      <c r="K5" s="54" t="s">
        <v>7</v>
      </c>
      <c r="L5" s="54" t="s">
        <v>18</v>
      </c>
      <c r="M5" s="54" t="s">
        <v>2</v>
      </c>
      <c r="N5" s="54" t="s">
        <v>13</v>
      </c>
      <c r="O5" s="54" t="s">
        <v>19</v>
      </c>
      <c r="P5" s="54" t="s">
        <v>47</v>
      </c>
      <c r="Q5" s="54" t="s">
        <v>148</v>
      </c>
      <c r="R5" s="54" t="s">
        <v>125</v>
      </c>
      <c r="S5" s="54" t="s">
        <v>149</v>
      </c>
      <c r="T5" s="54" t="s">
        <v>124</v>
      </c>
      <c r="U5" s="54" t="s">
        <v>150</v>
      </c>
      <c r="V5" s="54" t="s">
        <v>73</v>
      </c>
      <c r="W5" s="54" t="s">
        <v>151</v>
      </c>
      <c r="X5" s="54" t="s">
        <v>152</v>
      </c>
      <c r="Y5" s="54" t="s">
        <v>139</v>
      </c>
      <c r="Z5" s="54" t="s">
        <v>154</v>
      </c>
      <c r="AA5" s="54" t="s">
        <v>98</v>
      </c>
      <c r="AB5" s="54" t="s">
        <v>155</v>
      </c>
      <c r="AC5" s="54" t="s">
        <v>121</v>
      </c>
      <c r="AD5" s="54" t="s">
        <v>156</v>
      </c>
      <c r="AE5" s="54" t="s">
        <v>157</v>
      </c>
      <c r="AF5" s="54" t="s">
        <v>89</v>
      </c>
      <c r="AG5" s="54" t="s">
        <v>159</v>
      </c>
      <c r="AH5" s="54" t="s">
        <v>160</v>
      </c>
      <c r="AI5" s="54" t="s">
        <v>161</v>
      </c>
      <c r="AJ5" s="54" t="s">
        <v>162</v>
      </c>
      <c r="AK5" s="54" t="s">
        <v>104</v>
      </c>
      <c r="AL5" s="54" t="s">
        <v>32</v>
      </c>
      <c r="AM5" s="54" t="s">
        <v>1</v>
      </c>
      <c r="AN5" s="54" t="s">
        <v>163</v>
      </c>
      <c r="AO5" s="54" t="s">
        <v>81</v>
      </c>
      <c r="AP5" s="54" t="s">
        <v>164</v>
      </c>
      <c r="AQ5" s="54" t="s">
        <v>95</v>
      </c>
      <c r="AR5" s="54" t="s">
        <v>37</v>
      </c>
      <c r="AS5" s="54" t="s">
        <v>165</v>
      </c>
      <c r="AT5" s="54" t="s">
        <v>161</v>
      </c>
      <c r="AU5" s="54" t="s">
        <v>162</v>
      </c>
      <c r="AV5" s="54" t="s">
        <v>104</v>
      </c>
      <c r="AW5" s="54" t="s">
        <v>32</v>
      </c>
      <c r="AX5" s="54" t="s">
        <v>1</v>
      </c>
      <c r="AY5" s="54" t="s">
        <v>163</v>
      </c>
      <c r="AZ5" s="54" t="s">
        <v>81</v>
      </c>
      <c r="BA5" s="54" t="s">
        <v>164</v>
      </c>
      <c r="BB5" s="54" t="s">
        <v>95</v>
      </c>
      <c r="BC5" s="54" t="s">
        <v>37</v>
      </c>
      <c r="BD5" s="54" t="s">
        <v>165</v>
      </c>
      <c r="BE5" s="54" t="s">
        <v>161</v>
      </c>
      <c r="BF5" s="54" t="s">
        <v>162</v>
      </c>
      <c r="BG5" s="54" t="s">
        <v>104</v>
      </c>
      <c r="BH5" s="54" t="s">
        <v>32</v>
      </c>
      <c r="BI5" s="54" t="s">
        <v>1</v>
      </c>
      <c r="BJ5" s="54" t="s">
        <v>163</v>
      </c>
      <c r="BK5" s="54" t="s">
        <v>81</v>
      </c>
      <c r="BL5" s="54" t="s">
        <v>164</v>
      </c>
      <c r="BM5" s="54" t="s">
        <v>95</v>
      </c>
      <c r="BN5" s="54" t="s">
        <v>37</v>
      </c>
      <c r="BO5" s="54" t="s">
        <v>165</v>
      </c>
      <c r="BP5" s="54" t="s">
        <v>161</v>
      </c>
      <c r="BQ5" s="54" t="s">
        <v>162</v>
      </c>
      <c r="BR5" s="54" t="s">
        <v>104</v>
      </c>
      <c r="BS5" s="54" t="s">
        <v>32</v>
      </c>
      <c r="BT5" s="54" t="s">
        <v>1</v>
      </c>
      <c r="BU5" s="54" t="s">
        <v>163</v>
      </c>
      <c r="BV5" s="54" t="s">
        <v>81</v>
      </c>
      <c r="BW5" s="54" t="s">
        <v>164</v>
      </c>
      <c r="BX5" s="54" t="s">
        <v>95</v>
      </c>
      <c r="BY5" s="54" t="s">
        <v>37</v>
      </c>
      <c r="BZ5" s="54" t="s">
        <v>165</v>
      </c>
      <c r="CA5" s="54" t="s">
        <v>161</v>
      </c>
      <c r="CB5" s="54" t="s">
        <v>162</v>
      </c>
      <c r="CC5" s="54" t="s">
        <v>104</v>
      </c>
      <c r="CD5" s="54" t="s">
        <v>32</v>
      </c>
      <c r="CE5" s="54" t="s">
        <v>1</v>
      </c>
      <c r="CF5" s="54" t="s">
        <v>163</v>
      </c>
      <c r="CG5" s="54" t="s">
        <v>81</v>
      </c>
      <c r="CH5" s="54" t="s">
        <v>164</v>
      </c>
      <c r="CI5" s="54" t="s">
        <v>95</v>
      </c>
      <c r="CJ5" s="54" t="s">
        <v>37</v>
      </c>
      <c r="CK5" s="54" t="s">
        <v>165</v>
      </c>
      <c r="CL5" s="54" t="s">
        <v>161</v>
      </c>
      <c r="CM5" s="54" t="s">
        <v>162</v>
      </c>
      <c r="CN5" s="54" t="s">
        <v>104</v>
      </c>
      <c r="CO5" s="54" t="s">
        <v>32</v>
      </c>
      <c r="CP5" s="54" t="s">
        <v>1</v>
      </c>
      <c r="CQ5" s="54" t="s">
        <v>163</v>
      </c>
      <c r="CR5" s="54" t="s">
        <v>81</v>
      </c>
      <c r="CS5" s="54" t="s">
        <v>164</v>
      </c>
      <c r="CT5" s="54" t="s">
        <v>95</v>
      </c>
      <c r="CU5" s="54" t="s">
        <v>37</v>
      </c>
      <c r="CV5" s="54" t="s">
        <v>165</v>
      </c>
      <c r="CW5" s="54" t="s">
        <v>161</v>
      </c>
      <c r="CX5" s="54" t="s">
        <v>162</v>
      </c>
      <c r="CY5" s="54" t="s">
        <v>104</v>
      </c>
      <c r="CZ5" s="54" t="s">
        <v>32</v>
      </c>
      <c r="DA5" s="54" t="s">
        <v>1</v>
      </c>
      <c r="DB5" s="54" t="s">
        <v>163</v>
      </c>
      <c r="DC5" s="54" t="s">
        <v>81</v>
      </c>
      <c r="DD5" s="54" t="s">
        <v>164</v>
      </c>
      <c r="DE5" s="54" t="s">
        <v>95</v>
      </c>
      <c r="DF5" s="54" t="s">
        <v>37</v>
      </c>
      <c r="DG5" s="54" t="s">
        <v>165</v>
      </c>
      <c r="DH5" s="54" t="s">
        <v>161</v>
      </c>
      <c r="DI5" s="54" t="s">
        <v>162</v>
      </c>
      <c r="DJ5" s="54" t="s">
        <v>104</v>
      </c>
      <c r="DK5" s="54" t="s">
        <v>32</v>
      </c>
      <c r="DL5" s="54" t="s">
        <v>1</v>
      </c>
      <c r="DM5" s="54" t="s">
        <v>163</v>
      </c>
      <c r="DN5" s="54" t="s">
        <v>81</v>
      </c>
      <c r="DO5" s="54" t="s">
        <v>164</v>
      </c>
      <c r="DP5" s="54" t="s">
        <v>95</v>
      </c>
      <c r="DQ5" s="54" t="s">
        <v>37</v>
      </c>
      <c r="DR5" s="54" t="s">
        <v>165</v>
      </c>
      <c r="DS5" s="54" t="s">
        <v>161</v>
      </c>
      <c r="DT5" s="54" t="s">
        <v>162</v>
      </c>
      <c r="DU5" s="54" t="s">
        <v>104</v>
      </c>
      <c r="DV5" s="54" t="s">
        <v>32</v>
      </c>
      <c r="DW5" s="54" t="s">
        <v>1</v>
      </c>
      <c r="DX5" s="54" t="s">
        <v>163</v>
      </c>
      <c r="DY5" s="54" t="s">
        <v>81</v>
      </c>
      <c r="DZ5" s="54" t="s">
        <v>164</v>
      </c>
      <c r="EA5" s="54" t="s">
        <v>95</v>
      </c>
      <c r="EB5" s="54" t="s">
        <v>37</v>
      </c>
      <c r="EC5" s="54" t="s">
        <v>165</v>
      </c>
      <c r="ED5" s="54" t="s">
        <v>161</v>
      </c>
      <c r="EE5" s="54" t="s">
        <v>162</v>
      </c>
      <c r="EF5" s="54" t="s">
        <v>104</v>
      </c>
      <c r="EG5" s="54" t="s">
        <v>32</v>
      </c>
      <c r="EH5" s="54" t="s">
        <v>1</v>
      </c>
      <c r="EI5" s="54" t="s">
        <v>163</v>
      </c>
      <c r="EJ5" s="54" t="s">
        <v>81</v>
      </c>
      <c r="EK5" s="54" t="s">
        <v>164</v>
      </c>
      <c r="EL5" s="54" t="s">
        <v>95</v>
      </c>
      <c r="EM5" s="54" t="s">
        <v>37</v>
      </c>
      <c r="EN5" s="54" t="s">
        <v>34</v>
      </c>
      <c r="EO5" s="54" t="s">
        <v>161</v>
      </c>
      <c r="EP5" s="54" t="s">
        <v>162</v>
      </c>
      <c r="EQ5" s="54" t="s">
        <v>104</v>
      </c>
      <c r="ER5" s="54" t="s">
        <v>32</v>
      </c>
      <c r="ES5" s="54" t="s">
        <v>1</v>
      </c>
      <c r="ET5" s="54" t="s">
        <v>163</v>
      </c>
      <c r="EU5" s="54" t="s">
        <v>81</v>
      </c>
      <c r="EV5" s="54" t="s">
        <v>164</v>
      </c>
      <c r="EW5" s="54" t="s">
        <v>95</v>
      </c>
      <c r="EX5" s="54" t="s">
        <v>37</v>
      </c>
      <c r="EY5" s="54" t="s">
        <v>165</v>
      </c>
    </row>
    <row r="6" spans="1:155" s="43" customFormat="1">
      <c r="A6" s="44" t="s">
        <v>153</v>
      </c>
      <c r="B6" s="49">
        <f t="shared" ref="B6:G6" si="1">B8</f>
        <v>2020</v>
      </c>
      <c r="C6" s="49">
        <f t="shared" si="1"/>
        <v>452017</v>
      </c>
      <c r="D6" s="49">
        <f t="shared" si="1"/>
        <v>46</v>
      </c>
      <c r="E6" s="49">
        <f t="shared" si="1"/>
        <v>6</v>
      </c>
      <c r="F6" s="49">
        <f t="shared" si="1"/>
        <v>0</v>
      </c>
      <c r="G6" s="49">
        <f t="shared" si="1"/>
        <v>1</v>
      </c>
      <c r="H6" s="154" t="str">
        <f>IF(H8&lt;&gt;I8,H8,"")&amp;IF(I8&lt;&gt;J8,I8,"")&amp;"　"&amp;J8</f>
        <v>宮崎県宮崎市　宮崎市立田野病院</v>
      </c>
      <c r="I6" s="155"/>
      <c r="J6" s="156"/>
      <c r="K6" s="49" t="str">
        <f t="shared" ref="K6:AH6" si="2">K8</f>
        <v>当然財務</v>
      </c>
      <c r="L6" s="49" t="str">
        <f t="shared" si="2"/>
        <v>病院事業</v>
      </c>
      <c r="M6" s="49" t="str">
        <f t="shared" si="2"/>
        <v>一般病院</v>
      </c>
      <c r="N6" s="49" t="str">
        <f t="shared" si="2"/>
        <v>50床未満</v>
      </c>
      <c r="O6" s="49" t="str">
        <f t="shared" si="2"/>
        <v>非設置</v>
      </c>
      <c r="P6" s="49" t="str">
        <f t="shared" si="2"/>
        <v>指定管理者(代行制)</v>
      </c>
      <c r="Q6" s="59">
        <f t="shared" si="2"/>
        <v>6</v>
      </c>
      <c r="R6" s="49" t="str">
        <f t="shared" si="2"/>
        <v>-</v>
      </c>
      <c r="S6" s="49" t="str">
        <f t="shared" si="2"/>
        <v>ド 訓</v>
      </c>
      <c r="T6" s="49" t="str">
        <f t="shared" si="2"/>
        <v>救</v>
      </c>
      <c r="U6" s="59">
        <f t="shared" si="2"/>
        <v>402038</v>
      </c>
      <c r="V6" s="59">
        <f t="shared" si="2"/>
        <v>4129</v>
      </c>
      <c r="W6" s="49" t="str">
        <f t="shared" si="2"/>
        <v>第２種該当</v>
      </c>
      <c r="X6" s="49" t="str">
        <f t="shared" si="2"/>
        <v>-</v>
      </c>
      <c r="Y6" s="49" t="str">
        <f t="shared" si="2"/>
        <v>１０：１</v>
      </c>
      <c r="Z6" s="59">
        <f t="shared" si="2"/>
        <v>42</v>
      </c>
      <c r="AA6" s="59" t="str">
        <f t="shared" si="2"/>
        <v>-</v>
      </c>
      <c r="AB6" s="59" t="str">
        <f t="shared" si="2"/>
        <v>-</v>
      </c>
      <c r="AC6" s="59" t="str">
        <f t="shared" si="2"/>
        <v>-</v>
      </c>
      <c r="AD6" s="59" t="str">
        <f t="shared" si="2"/>
        <v>-</v>
      </c>
      <c r="AE6" s="59">
        <f t="shared" si="2"/>
        <v>42</v>
      </c>
      <c r="AF6" s="59">
        <f t="shared" si="2"/>
        <v>42</v>
      </c>
      <c r="AG6" s="59" t="str">
        <f t="shared" si="2"/>
        <v>-</v>
      </c>
      <c r="AH6" s="59">
        <f t="shared" si="2"/>
        <v>42</v>
      </c>
      <c r="AI6" s="64">
        <f t="shared" ref="AI6:AR6" si="3">IF(AI8="-",NA(),AI8)</f>
        <v>75.599999999999994</v>
      </c>
      <c r="AJ6" s="64">
        <f t="shared" si="3"/>
        <v>86.3</v>
      </c>
      <c r="AK6" s="64">
        <f t="shared" si="3"/>
        <v>89.6</v>
      </c>
      <c r="AL6" s="64">
        <f t="shared" si="3"/>
        <v>97.6</v>
      </c>
      <c r="AM6" s="64">
        <f t="shared" si="3"/>
        <v>94.9</v>
      </c>
      <c r="AN6" s="64">
        <f t="shared" si="3"/>
        <v>96.2</v>
      </c>
      <c r="AO6" s="64">
        <f t="shared" si="3"/>
        <v>94.8</v>
      </c>
      <c r="AP6" s="64">
        <f t="shared" si="3"/>
        <v>96.1</v>
      </c>
      <c r="AQ6" s="64">
        <f t="shared" si="3"/>
        <v>96.7</v>
      </c>
      <c r="AR6" s="64">
        <f t="shared" si="3"/>
        <v>98</v>
      </c>
      <c r="AS6" s="64" t="str">
        <f>IF(AS8="-","【-】","【"&amp;SUBSTITUTE(TEXT(AS8,"#,##0.0"),"-","△")&amp;"】")</f>
        <v>【102.5】</v>
      </c>
      <c r="AT6" s="64">
        <f t="shared" ref="AT6:BC6" si="4">IF(AT8="-",NA(),AT8)</f>
        <v>80.599999999999994</v>
      </c>
      <c r="AU6" s="64">
        <f t="shared" si="4"/>
        <v>88.2</v>
      </c>
      <c r="AV6" s="64">
        <f t="shared" si="4"/>
        <v>88.5</v>
      </c>
      <c r="AW6" s="64">
        <f t="shared" si="4"/>
        <v>98.9</v>
      </c>
      <c r="AX6" s="64">
        <f t="shared" si="4"/>
        <v>87</v>
      </c>
      <c r="AY6" s="64">
        <f t="shared" si="4"/>
        <v>69.5</v>
      </c>
      <c r="AZ6" s="64">
        <f t="shared" si="4"/>
        <v>67.7</v>
      </c>
      <c r="BA6" s="64">
        <f t="shared" si="4"/>
        <v>66.8</v>
      </c>
      <c r="BB6" s="64">
        <f t="shared" si="4"/>
        <v>67.8</v>
      </c>
      <c r="BC6" s="64">
        <f t="shared" si="4"/>
        <v>65</v>
      </c>
      <c r="BD6" s="64" t="str">
        <f>IF(BD8="-","【-】","【"&amp;SUBSTITUTE(TEXT(BD8,"#,##0.0"),"-","△")&amp;"】")</f>
        <v>【84.7】</v>
      </c>
      <c r="BE6" s="64">
        <f t="shared" ref="BE6:BN6" si="5">IF(BE8="-",NA(),BE8)</f>
        <v>185.3</v>
      </c>
      <c r="BF6" s="64">
        <f t="shared" si="5"/>
        <v>188.5</v>
      </c>
      <c r="BG6" s="64">
        <f t="shared" si="5"/>
        <v>197.3</v>
      </c>
      <c r="BH6" s="64">
        <f t="shared" si="5"/>
        <v>168.8</v>
      </c>
      <c r="BI6" s="64">
        <f t="shared" si="5"/>
        <v>186.2</v>
      </c>
      <c r="BJ6" s="64">
        <f t="shared" si="5"/>
        <v>156.6</v>
      </c>
      <c r="BK6" s="64">
        <f t="shared" si="5"/>
        <v>106</v>
      </c>
      <c r="BL6" s="64">
        <f t="shared" si="5"/>
        <v>118.7</v>
      </c>
      <c r="BM6" s="64">
        <f t="shared" si="5"/>
        <v>121.7</v>
      </c>
      <c r="BN6" s="64">
        <f t="shared" si="5"/>
        <v>132.30000000000001</v>
      </c>
      <c r="BO6" s="64" t="str">
        <f>IF(BO8="-","【-】","【"&amp;SUBSTITUTE(TEXT(BO8,"#,##0.0"),"-","△")&amp;"】")</f>
        <v>【69.3】</v>
      </c>
      <c r="BP6" s="64">
        <f t="shared" ref="BP6:BY6" si="6">IF(BP8="-",NA(),BP8)</f>
        <v>82.3</v>
      </c>
      <c r="BQ6" s="64">
        <f t="shared" si="6"/>
        <v>81.8</v>
      </c>
      <c r="BR6" s="64">
        <f t="shared" si="6"/>
        <v>79.900000000000006</v>
      </c>
      <c r="BS6" s="64">
        <f t="shared" si="6"/>
        <v>88.9</v>
      </c>
      <c r="BT6" s="64">
        <f t="shared" si="6"/>
        <v>77.599999999999994</v>
      </c>
      <c r="BU6" s="64">
        <f t="shared" si="6"/>
        <v>63.4</v>
      </c>
      <c r="BV6" s="64">
        <f t="shared" si="6"/>
        <v>62.3</v>
      </c>
      <c r="BW6" s="64">
        <f t="shared" si="6"/>
        <v>59.4</v>
      </c>
      <c r="BX6" s="64">
        <f t="shared" si="6"/>
        <v>61.4</v>
      </c>
      <c r="BY6" s="64">
        <f t="shared" si="6"/>
        <v>55.9</v>
      </c>
      <c r="BZ6" s="64" t="str">
        <f>IF(BZ8="-","【-】","【"&amp;SUBSTITUTE(TEXT(BZ8,"#,##0.0"),"-","△")&amp;"】")</f>
        <v>【67.2】</v>
      </c>
      <c r="CA6" s="70">
        <f t="shared" ref="CA6:CJ6" si="7">IF(CA8="-",NA(),CA8)</f>
        <v>27664</v>
      </c>
      <c r="CB6" s="70">
        <f t="shared" si="7"/>
        <v>31944</v>
      </c>
      <c r="CC6" s="70">
        <f t="shared" si="7"/>
        <v>33548</v>
      </c>
      <c r="CD6" s="70">
        <f t="shared" si="7"/>
        <v>35662</v>
      </c>
      <c r="CE6" s="70">
        <f t="shared" si="7"/>
        <v>35875</v>
      </c>
      <c r="CF6" s="70">
        <f t="shared" si="7"/>
        <v>24479</v>
      </c>
      <c r="CG6" s="70">
        <f t="shared" si="7"/>
        <v>25136</v>
      </c>
      <c r="CH6" s="70">
        <f t="shared" si="7"/>
        <v>26485</v>
      </c>
      <c r="CI6" s="70">
        <f t="shared" si="7"/>
        <v>27761</v>
      </c>
      <c r="CJ6" s="70">
        <f t="shared" si="7"/>
        <v>29162</v>
      </c>
      <c r="CK6" s="64" t="str">
        <f>IF(CK8="-","【-】","【"&amp;SUBSTITUTE(TEXT(CK8,"#,##0"),"-","△")&amp;"】")</f>
        <v>【56,733】</v>
      </c>
      <c r="CL6" s="70">
        <f t="shared" ref="CL6:CU6" si="8">IF(CL8="-",NA(),CL8)</f>
        <v>6583</v>
      </c>
      <c r="CM6" s="70">
        <f t="shared" si="8"/>
        <v>7041</v>
      </c>
      <c r="CN6" s="70">
        <f t="shared" si="8"/>
        <v>6976</v>
      </c>
      <c r="CO6" s="70">
        <f t="shared" si="8"/>
        <v>7414</v>
      </c>
      <c r="CP6" s="70">
        <f t="shared" si="8"/>
        <v>7370</v>
      </c>
      <c r="CQ6" s="70">
        <f t="shared" si="8"/>
        <v>8000</v>
      </c>
      <c r="CR6" s="70">
        <f t="shared" si="8"/>
        <v>8023</v>
      </c>
      <c r="CS6" s="70">
        <f t="shared" si="8"/>
        <v>8109</v>
      </c>
      <c r="CT6" s="70">
        <f t="shared" si="8"/>
        <v>8307</v>
      </c>
      <c r="CU6" s="70">
        <f t="shared" si="8"/>
        <v>8904</v>
      </c>
      <c r="CV6" s="64" t="str">
        <f>IF(CV8="-","【-】","【"&amp;SUBSTITUTE(TEXT(CV8,"#,##0"),"-","△")&amp;"】")</f>
        <v>【16,778】</v>
      </c>
      <c r="CW6" s="64">
        <f t="shared" ref="CW6:DF6" si="9">IF(CW8="-",NA(),CW8)</f>
        <v>90.3</v>
      </c>
      <c r="CX6" s="64">
        <f t="shared" si="9"/>
        <v>76.7</v>
      </c>
      <c r="CY6" s="64">
        <f t="shared" si="9"/>
        <v>75.5</v>
      </c>
      <c r="CZ6" s="64">
        <f t="shared" si="9"/>
        <v>67.099999999999994</v>
      </c>
      <c r="DA6" s="64">
        <f t="shared" si="9"/>
        <v>73.900000000000006</v>
      </c>
      <c r="DB6" s="64">
        <f t="shared" si="9"/>
        <v>79.5</v>
      </c>
      <c r="DC6" s="64">
        <f t="shared" si="9"/>
        <v>81.099999999999994</v>
      </c>
      <c r="DD6" s="64">
        <f t="shared" si="9"/>
        <v>81.599999999999994</v>
      </c>
      <c r="DE6" s="64">
        <f t="shared" si="9"/>
        <v>80.099999999999994</v>
      </c>
      <c r="DF6" s="64">
        <f t="shared" si="9"/>
        <v>87.1</v>
      </c>
      <c r="DG6" s="64" t="str">
        <f>IF(DG8="-","【-】","【"&amp;SUBSTITUTE(TEXT(DG8,"#,##0.0"),"-","△")&amp;"】")</f>
        <v>【58.8】</v>
      </c>
      <c r="DH6" s="64">
        <f t="shared" ref="DH6:DQ6" si="10">IF(DH8="-",NA(),DH8)</f>
        <v>17.600000000000001</v>
      </c>
      <c r="DI6" s="64">
        <f t="shared" si="10"/>
        <v>12.7</v>
      </c>
      <c r="DJ6" s="64">
        <f t="shared" si="10"/>
        <v>13.2</v>
      </c>
      <c r="DK6" s="64">
        <f t="shared" si="10"/>
        <v>14.3</v>
      </c>
      <c r="DL6" s="64">
        <f t="shared" si="10"/>
        <v>15.2</v>
      </c>
      <c r="DM6" s="64">
        <f t="shared" si="10"/>
        <v>17.600000000000001</v>
      </c>
      <c r="DN6" s="64">
        <f t="shared" si="10"/>
        <v>17.399999999999999</v>
      </c>
      <c r="DO6" s="64">
        <f t="shared" si="10"/>
        <v>16</v>
      </c>
      <c r="DP6" s="64">
        <f t="shared" si="10"/>
        <v>16</v>
      </c>
      <c r="DQ6" s="64">
        <f t="shared" si="10"/>
        <v>15.9</v>
      </c>
      <c r="DR6" s="64" t="str">
        <f>IF(DR8="-","【-】","【"&amp;SUBSTITUTE(TEXT(DR8,"#,##0.0"),"-","△")&amp;"】")</f>
        <v>【24.8】</v>
      </c>
      <c r="DS6" s="64">
        <f t="shared" ref="DS6:EB6" si="11">IF(DS8="-",NA(),DS8)</f>
        <v>25.9</v>
      </c>
      <c r="DT6" s="64">
        <f t="shared" si="11"/>
        <v>29.1</v>
      </c>
      <c r="DU6" s="64">
        <f t="shared" si="11"/>
        <v>31.7</v>
      </c>
      <c r="DV6" s="64">
        <f t="shared" si="11"/>
        <v>34.6</v>
      </c>
      <c r="DW6" s="64">
        <f t="shared" si="11"/>
        <v>38</v>
      </c>
      <c r="DX6" s="64">
        <f t="shared" si="11"/>
        <v>52.7</v>
      </c>
      <c r="DY6" s="64">
        <f t="shared" si="11"/>
        <v>52.8</v>
      </c>
      <c r="DZ6" s="64">
        <f t="shared" si="11"/>
        <v>54.2</v>
      </c>
      <c r="EA6" s="64">
        <f t="shared" si="11"/>
        <v>55.4</v>
      </c>
      <c r="EB6" s="64">
        <f t="shared" si="11"/>
        <v>57.6</v>
      </c>
      <c r="EC6" s="64" t="str">
        <f>IF(EC8="-","【-】","【"&amp;SUBSTITUTE(TEXT(EC8,"#,##0.0"),"-","△")&amp;"】")</f>
        <v>【54.8】</v>
      </c>
      <c r="ED6" s="64">
        <f t="shared" ref="ED6:EM6" si="12">IF(ED8="-",NA(),ED8)</f>
        <v>76.8</v>
      </c>
      <c r="EE6" s="64">
        <f t="shared" si="12"/>
        <v>79.8</v>
      </c>
      <c r="EF6" s="64">
        <f t="shared" si="12"/>
        <v>83</v>
      </c>
      <c r="EG6" s="64">
        <f t="shared" si="12"/>
        <v>81.5</v>
      </c>
      <c r="EH6" s="64">
        <f t="shared" si="12"/>
        <v>82.3</v>
      </c>
      <c r="EI6" s="64">
        <f t="shared" si="12"/>
        <v>70.5</v>
      </c>
      <c r="EJ6" s="64">
        <f t="shared" si="12"/>
        <v>68.900000000000006</v>
      </c>
      <c r="EK6" s="64">
        <f t="shared" si="12"/>
        <v>70.2</v>
      </c>
      <c r="EL6" s="64">
        <f t="shared" si="12"/>
        <v>72</v>
      </c>
      <c r="EM6" s="64">
        <f t="shared" si="12"/>
        <v>72.3</v>
      </c>
      <c r="EN6" s="64" t="str">
        <f>IF(EN8="-","【-】","【"&amp;SUBSTITUTE(TEXT(EN8,"#,##0.0"),"-","△")&amp;"】")</f>
        <v>【70.3】</v>
      </c>
      <c r="EO6" s="70">
        <f t="shared" ref="EO6:EX6" si="13">IF(EO8="-",NA(),EO8)</f>
        <v>50750929</v>
      </c>
      <c r="EP6" s="70">
        <f t="shared" si="13"/>
        <v>50505214</v>
      </c>
      <c r="EQ6" s="70">
        <f t="shared" si="13"/>
        <v>49878500</v>
      </c>
      <c r="ER6" s="70">
        <f t="shared" si="13"/>
        <v>50173452</v>
      </c>
      <c r="ES6" s="70">
        <f t="shared" si="13"/>
        <v>50302881</v>
      </c>
      <c r="ET6" s="70">
        <f t="shared" si="13"/>
        <v>41785853</v>
      </c>
      <c r="EU6" s="70">
        <f t="shared" si="13"/>
        <v>44571078</v>
      </c>
      <c r="EV6" s="70">
        <f t="shared" si="13"/>
        <v>45346697</v>
      </c>
      <c r="EW6" s="70">
        <f t="shared" si="13"/>
        <v>44774257</v>
      </c>
      <c r="EX6" s="70">
        <f t="shared" si="13"/>
        <v>46069366</v>
      </c>
      <c r="EY6" s="70" t="str">
        <f>IF(EY8="-","【-】","【"&amp;SUBSTITUTE(TEXT(EY8,"#,##0"),"-","△")&amp;"】")</f>
        <v>【49,168,683】</v>
      </c>
    </row>
    <row r="7" spans="1:155" s="43" customFormat="1">
      <c r="A7" s="44" t="s">
        <v>166</v>
      </c>
      <c r="B7" s="49">
        <f t="shared" ref="B7:G7" si="14">B8</f>
        <v>2020</v>
      </c>
      <c r="C7" s="49">
        <f t="shared" si="14"/>
        <v>452017</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50床未満</v>
      </c>
      <c r="O7" s="49" t="str">
        <f t="shared" si="15"/>
        <v>非設置</v>
      </c>
      <c r="P7" s="49" t="str">
        <f t="shared" si="15"/>
        <v>指定管理者(代行制)</v>
      </c>
      <c r="Q7" s="59">
        <f t="shared" si="15"/>
        <v>6</v>
      </c>
      <c r="R7" s="49" t="str">
        <f t="shared" si="15"/>
        <v>-</v>
      </c>
      <c r="S7" s="49" t="str">
        <f t="shared" si="15"/>
        <v>ド 訓</v>
      </c>
      <c r="T7" s="49" t="str">
        <f t="shared" si="15"/>
        <v>救</v>
      </c>
      <c r="U7" s="59">
        <f t="shared" si="15"/>
        <v>402038</v>
      </c>
      <c r="V7" s="59">
        <f t="shared" si="15"/>
        <v>4129</v>
      </c>
      <c r="W7" s="49" t="str">
        <f t="shared" si="15"/>
        <v>第２種該当</v>
      </c>
      <c r="X7" s="49" t="str">
        <f t="shared" si="15"/>
        <v>-</v>
      </c>
      <c r="Y7" s="49" t="str">
        <f t="shared" si="15"/>
        <v>１０：１</v>
      </c>
      <c r="Z7" s="59">
        <f t="shared" si="15"/>
        <v>42</v>
      </c>
      <c r="AA7" s="59" t="str">
        <f t="shared" si="15"/>
        <v>-</v>
      </c>
      <c r="AB7" s="59" t="str">
        <f t="shared" si="15"/>
        <v>-</v>
      </c>
      <c r="AC7" s="59" t="str">
        <f t="shared" si="15"/>
        <v>-</v>
      </c>
      <c r="AD7" s="59" t="str">
        <f t="shared" si="15"/>
        <v>-</v>
      </c>
      <c r="AE7" s="59">
        <f t="shared" si="15"/>
        <v>42</v>
      </c>
      <c r="AF7" s="59">
        <f t="shared" si="15"/>
        <v>42</v>
      </c>
      <c r="AG7" s="59" t="str">
        <f t="shared" si="15"/>
        <v>-</v>
      </c>
      <c r="AH7" s="59">
        <f t="shared" si="15"/>
        <v>42</v>
      </c>
      <c r="AI7" s="64">
        <f t="shared" si="15"/>
        <v>75.599999999999994</v>
      </c>
      <c r="AJ7" s="64">
        <f t="shared" si="15"/>
        <v>86.3</v>
      </c>
      <c r="AK7" s="64">
        <f t="shared" si="15"/>
        <v>89.6</v>
      </c>
      <c r="AL7" s="64">
        <f t="shared" si="15"/>
        <v>97.6</v>
      </c>
      <c r="AM7" s="64">
        <f t="shared" si="15"/>
        <v>94.9</v>
      </c>
      <c r="AN7" s="64">
        <f t="shared" si="15"/>
        <v>96.2</v>
      </c>
      <c r="AO7" s="64">
        <f t="shared" si="15"/>
        <v>94.8</v>
      </c>
      <c r="AP7" s="64">
        <f t="shared" si="15"/>
        <v>96.1</v>
      </c>
      <c r="AQ7" s="64">
        <f t="shared" si="15"/>
        <v>96.7</v>
      </c>
      <c r="AR7" s="64">
        <f t="shared" si="15"/>
        <v>98</v>
      </c>
      <c r="AS7" s="64"/>
      <c r="AT7" s="64">
        <f t="shared" ref="AT7:BC7" si="16">AT8</f>
        <v>80.599999999999994</v>
      </c>
      <c r="AU7" s="64">
        <f t="shared" si="16"/>
        <v>88.2</v>
      </c>
      <c r="AV7" s="64">
        <f t="shared" si="16"/>
        <v>88.5</v>
      </c>
      <c r="AW7" s="64">
        <f t="shared" si="16"/>
        <v>98.9</v>
      </c>
      <c r="AX7" s="64">
        <f t="shared" si="16"/>
        <v>87</v>
      </c>
      <c r="AY7" s="64">
        <f t="shared" si="16"/>
        <v>69.5</v>
      </c>
      <c r="AZ7" s="64">
        <f t="shared" si="16"/>
        <v>67.7</v>
      </c>
      <c r="BA7" s="64">
        <f t="shared" si="16"/>
        <v>66.8</v>
      </c>
      <c r="BB7" s="64">
        <f t="shared" si="16"/>
        <v>67.8</v>
      </c>
      <c r="BC7" s="64">
        <f t="shared" si="16"/>
        <v>65</v>
      </c>
      <c r="BD7" s="64"/>
      <c r="BE7" s="64">
        <f t="shared" ref="BE7:BN7" si="17">BE8</f>
        <v>185.3</v>
      </c>
      <c r="BF7" s="64">
        <f t="shared" si="17"/>
        <v>188.5</v>
      </c>
      <c r="BG7" s="64">
        <f t="shared" si="17"/>
        <v>197.3</v>
      </c>
      <c r="BH7" s="64">
        <f t="shared" si="17"/>
        <v>168.8</v>
      </c>
      <c r="BI7" s="64">
        <f t="shared" si="17"/>
        <v>186.2</v>
      </c>
      <c r="BJ7" s="64">
        <f t="shared" si="17"/>
        <v>156.6</v>
      </c>
      <c r="BK7" s="64">
        <f t="shared" si="17"/>
        <v>106</v>
      </c>
      <c r="BL7" s="64">
        <f t="shared" si="17"/>
        <v>118.7</v>
      </c>
      <c r="BM7" s="64">
        <f t="shared" si="17"/>
        <v>121.7</v>
      </c>
      <c r="BN7" s="64">
        <f t="shared" si="17"/>
        <v>132.30000000000001</v>
      </c>
      <c r="BO7" s="64"/>
      <c r="BP7" s="64">
        <f t="shared" ref="BP7:BY7" si="18">BP8</f>
        <v>82.3</v>
      </c>
      <c r="BQ7" s="64">
        <f t="shared" si="18"/>
        <v>81.8</v>
      </c>
      <c r="BR7" s="64">
        <f t="shared" si="18"/>
        <v>79.900000000000006</v>
      </c>
      <c r="BS7" s="64">
        <f t="shared" si="18"/>
        <v>88.9</v>
      </c>
      <c r="BT7" s="64">
        <f t="shared" si="18"/>
        <v>77.599999999999994</v>
      </c>
      <c r="BU7" s="64">
        <f t="shared" si="18"/>
        <v>63.4</v>
      </c>
      <c r="BV7" s="64">
        <f t="shared" si="18"/>
        <v>62.3</v>
      </c>
      <c r="BW7" s="64">
        <f t="shared" si="18"/>
        <v>59.4</v>
      </c>
      <c r="BX7" s="64">
        <f t="shared" si="18"/>
        <v>61.4</v>
      </c>
      <c r="BY7" s="64">
        <f t="shared" si="18"/>
        <v>55.9</v>
      </c>
      <c r="BZ7" s="64"/>
      <c r="CA7" s="70">
        <f t="shared" ref="CA7:CJ7" si="19">CA8</f>
        <v>27664</v>
      </c>
      <c r="CB7" s="70">
        <f t="shared" si="19"/>
        <v>31944</v>
      </c>
      <c r="CC7" s="70">
        <f t="shared" si="19"/>
        <v>33548</v>
      </c>
      <c r="CD7" s="70">
        <f t="shared" si="19"/>
        <v>35662</v>
      </c>
      <c r="CE7" s="70">
        <f t="shared" si="19"/>
        <v>35875</v>
      </c>
      <c r="CF7" s="70">
        <f t="shared" si="19"/>
        <v>24479</v>
      </c>
      <c r="CG7" s="70">
        <f t="shared" si="19"/>
        <v>25136</v>
      </c>
      <c r="CH7" s="70">
        <f t="shared" si="19"/>
        <v>26485</v>
      </c>
      <c r="CI7" s="70">
        <f t="shared" si="19"/>
        <v>27761</v>
      </c>
      <c r="CJ7" s="70">
        <f t="shared" si="19"/>
        <v>29162</v>
      </c>
      <c r="CK7" s="64"/>
      <c r="CL7" s="70">
        <f t="shared" ref="CL7:CU7" si="20">CL8</f>
        <v>6583</v>
      </c>
      <c r="CM7" s="70">
        <f t="shared" si="20"/>
        <v>7041</v>
      </c>
      <c r="CN7" s="70">
        <f t="shared" si="20"/>
        <v>6976</v>
      </c>
      <c r="CO7" s="70">
        <f t="shared" si="20"/>
        <v>7414</v>
      </c>
      <c r="CP7" s="70">
        <f t="shared" si="20"/>
        <v>7370</v>
      </c>
      <c r="CQ7" s="70">
        <f t="shared" si="20"/>
        <v>8000</v>
      </c>
      <c r="CR7" s="70">
        <f t="shared" si="20"/>
        <v>8023</v>
      </c>
      <c r="CS7" s="70">
        <f t="shared" si="20"/>
        <v>8109</v>
      </c>
      <c r="CT7" s="70">
        <f t="shared" si="20"/>
        <v>8307</v>
      </c>
      <c r="CU7" s="70">
        <f t="shared" si="20"/>
        <v>8904</v>
      </c>
      <c r="CV7" s="64"/>
      <c r="CW7" s="64">
        <f t="shared" ref="CW7:DF7" si="21">CW8</f>
        <v>90.3</v>
      </c>
      <c r="CX7" s="64">
        <f t="shared" si="21"/>
        <v>76.7</v>
      </c>
      <c r="CY7" s="64">
        <f t="shared" si="21"/>
        <v>75.5</v>
      </c>
      <c r="CZ7" s="64">
        <f t="shared" si="21"/>
        <v>67.099999999999994</v>
      </c>
      <c r="DA7" s="64">
        <f t="shared" si="21"/>
        <v>73.900000000000006</v>
      </c>
      <c r="DB7" s="64">
        <f t="shared" si="21"/>
        <v>79.5</v>
      </c>
      <c r="DC7" s="64">
        <f t="shared" si="21"/>
        <v>81.099999999999994</v>
      </c>
      <c r="DD7" s="64">
        <f t="shared" si="21"/>
        <v>81.599999999999994</v>
      </c>
      <c r="DE7" s="64">
        <f t="shared" si="21"/>
        <v>80.099999999999994</v>
      </c>
      <c r="DF7" s="64">
        <f t="shared" si="21"/>
        <v>87.1</v>
      </c>
      <c r="DG7" s="64"/>
      <c r="DH7" s="64">
        <f t="shared" ref="DH7:DQ7" si="22">DH8</f>
        <v>17.600000000000001</v>
      </c>
      <c r="DI7" s="64">
        <f t="shared" si="22"/>
        <v>12.7</v>
      </c>
      <c r="DJ7" s="64">
        <f t="shared" si="22"/>
        <v>13.2</v>
      </c>
      <c r="DK7" s="64">
        <f t="shared" si="22"/>
        <v>14.3</v>
      </c>
      <c r="DL7" s="64">
        <f t="shared" si="22"/>
        <v>15.2</v>
      </c>
      <c r="DM7" s="64">
        <f t="shared" si="22"/>
        <v>17.600000000000001</v>
      </c>
      <c r="DN7" s="64">
        <f t="shared" si="22"/>
        <v>17.399999999999999</v>
      </c>
      <c r="DO7" s="64">
        <f t="shared" si="22"/>
        <v>16</v>
      </c>
      <c r="DP7" s="64">
        <f t="shared" si="22"/>
        <v>16</v>
      </c>
      <c r="DQ7" s="64">
        <f t="shared" si="22"/>
        <v>15.9</v>
      </c>
      <c r="DR7" s="64"/>
      <c r="DS7" s="64">
        <f t="shared" ref="DS7:EB7" si="23">DS8</f>
        <v>25.9</v>
      </c>
      <c r="DT7" s="64">
        <f t="shared" si="23"/>
        <v>29.1</v>
      </c>
      <c r="DU7" s="64">
        <f t="shared" si="23"/>
        <v>31.7</v>
      </c>
      <c r="DV7" s="64">
        <f t="shared" si="23"/>
        <v>34.6</v>
      </c>
      <c r="DW7" s="64">
        <f t="shared" si="23"/>
        <v>38</v>
      </c>
      <c r="DX7" s="64">
        <f t="shared" si="23"/>
        <v>52.7</v>
      </c>
      <c r="DY7" s="64">
        <f t="shared" si="23"/>
        <v>52.8</v>
      </c>
      <c r="DZ7" s="64">
        <f t="shared" si="23"/>
        <v>54.2</v>
      </c>
      <c r="EA7" s="64">
        <f t="shared" si="23"/>
        <v>55.4</v>
      </c>
      <c r="EB7" s="64">
        <f t="shared" si="23"/>
        <v>57.6</v>
      </c>
      <c r="EC7" s="64"/>
      <c r="ED7" s="64">
        <f t="shared" ref="ED7:EM7" si="24">ED8</f>
        <v>76.8</v>
      </c>
      <c r="EE7" s="64">
        <f t="shared" si="24"/>
        <v>79.8</v>
      </c>
      <c r="EF7" s="64">
        <f t="shared" si="24"/>
        <v>83</v>
      </c>
      <c r="EG7" s="64">
        <f t="shared" si="24"/>
        <v>81.5</v>
      </c>
      <c r="EH7" s="64">
        <f t="shared" si="24"/>
        <v>82.3</v>
      </c>
      <c r="EI7" s="64">
        <f t="shared" si="24"/>
        <v>70.5</v>
      </c>
      <c r="EJ7" s="64">
        <f t="shared" si="24"/>
        <v>68.900000000000006</v>
      </c>
      <c r="EK7" s="64">
        <f t="shared" si="24"/>
        <v>70.2</v>
      </c>
      <c r="EL7" s="64">
        <f t="shared" si="24"/>
        <v>72</v>
      </c>
      <c r="EM7" s="64">
        <f t="shared" si="24"/>
        <v>72.3</v>
      </c>
      <c r="EN7" s="64"/>
      <c r="EO7" s="70">
        <f t="shared" ref="EO7:EX7" si="25">EO8</f>
        <v>50750929</v>
      </c>
      <c r="EP7" s="70">
        <f t="shared" si="25"/>
        <v>50505214</v>
      </c>
      <c r="EQ7" s="70">
        <f t="shared" si="25"/>
        <v>49878500</v>
      </c>
      <c r="ER7" s="70">
        <f t="shared" si="25"/>
        <v>50173452</v>
      </c>
      <c r="ES7" s="70">
        <f t="shared" si="25"/>
        <v>50302881</v>
      </c>
      <c r="ET7" s="70">
        <f t="shared" si="25"/>
        <v>41785853</v>
      </c>
      <c r="EU7" s="70">
        <f t="shared" si="25"/>
        <v>44571078</v>
      </c>
      <c r="EV7" s="70">
        <f t="shared" si="25"/>
        <v>45346697</v>
      </c>
      <c r="EW7" s="70">
        <f t="shared" si="25"/>
        <v>44774257</v>
      </c>
      <c r="EX7" s="70">
        <f t="shared" si="25"/>
        <v>46069366</v>
      </c>
      <c r="EY7" s="70"/>
    </row>
    <row r="8" spans="1:155" s="43" customFormat="1">
      <c r="A8" s="44"/>
      <c r="B8" s="50">
        <v>2020</v>
      </c>
      <c r="C8" s="50">
        <v>452017</v>
      </c>
      <c r="D8" s="50">
        <v>46</v>
      </c>
      <c r="E8" s="50">
        <v>6</v>
      </c>
      <c r="F8" s="50">
        <v>0</v>
      </c>
      <c r="G8" s="50">
        <v>1</v>
      </c>
      <c r="H8" s="50" t="s">
        <v>134</v>
      </c>
      <c r="I8" s="50" t="s">
        <v>167</v>
      </c>
      <c r="J8" s="50" t="s">
        <v>168</v>
      </c>
      <c r="K8" s="50" t="s">
        <v>48</v>
      </c>
      <c r="L8" s="50" t="s">
        <v>39</v>
      </c>
      <c r="M8" s="50" t="s">
        <v>65</v>
      </c>
      <c r="N8" s="50" t="s">
        <v>169</v>
      </c>
      <c r="O8" s="50" t="s">
        <v>170</v>
      </c>
      <c r="P8" s="50" t="s">
        <v>40</v>
      </c>
      <c r="Q8" s="60">
        <v>6</v>
      </c>
      <c r="R8" s="50" t="s">
        <v>78</v>
      </c>
      <c r="S8" s="50" t="s">
        <v>111</v>
      </c>
      <c r="T8" s="50" t="s">
        <v>158</v>
      </c>
      <c r="U8" s="60">
        <v>402038</v>
      </c>
      <c r="V8" s="60">
        <v>4129</v>
      </c>
      <c r="W8" s="50" t="s">
        <v>55</v>
      </c>
      <c r="X8" s="50" t="s">
        <v>78</v>
      </c>
      <c r="Y8" s="61" t="s">
        <v>171</v>
      </c>
      <c r="Z8" s="60">
        <v>42</v>
      </c>
      <c r="AA8" s="60" t="s">
        <v>78</v>
      </c>
      <c r="AB8" s="60" t="s">
        <v>78</v>
      </c>
      <c r="AC8" s="60" t="s">
        <v>78</v>
      </c>
      <c r="AD8" s="60" t="s">
        <v>78</v>
      </c>
      <c r="AE8" s="60">
        <v>42</v>
      </c>
      <c r="AF8" s="60">
        <v>42</v>
      </c>
      <c r="AG8" s="60" t="s">
        <v>78</v>
      </c>
      <c r="AH8" s="60">
        <v>42</v>
      </c>
      <c r="AI8" s="65">
        <v>75.599999999999994</v>
      </c>
      <c r="AJ8" s="65">
        <v>86.3</v>
      </c>
      <c r="AK8" s="65">
        <v>89.6</v>
      </c>
      <c r="AL8" s="65">
        <v>97.6</v>
      </c>
      <c r="AM8" s="65">
        <v>94.9</v>
      </c>
      <c r="AN8" s="65">
        <v>96.2</v>
      </c>
      <c r="AO8" s="65">
        <v>94.8</v>
      </c>
      <c r="AP8" s="65">
        <v>96.1</v>
      </c>
      <c r="AQ8" s="65">
        <v>96.7</v>
      </c>
      <c r="AR8" s="65">
        <v>98</v>
      </c>
      <c r="AS8" s="65">
        <v>102.5</v>
      </c>
      <c r="AT8" s="65">
        <v>80.599999999999994</v>
      </c>
      <c r="AU8" s="65">
        <v>88.2</v>
      </c>
      <c r="AV8" s="65">
        <v>88.5</v>
      </c>
      <c r="AW8" s="65">
        <v>98.9</v>
      </c>
      <c r="AX8" s="65">
        <v>87</v>
      </c>
      <c r="AY8" s="65">
        <v>69.5</v>
      </c>
      <c r="AZ8" s="65">
        <v>67.7</v>
      </c>
      <c r="BA8" s="65">
        <v>66.8</v>
      </c>
      <c r="BB8" s="65">
        <v>67.8</v>
      </c>
      <c r="BC8" s="65">
        <v>65</v>
      </c>
      <c r="BD8" s="65">
        <v>84.7</v>
      </c>
      <c r="BE8" s="68">
        <v>185.3</v>
      </c>
      <c r="BF8" s="68">
        <v>188.5</v>
      </c>
      <c r="BG8" s="68">
        <v>197.3</v>
      </c>
      <c r="BH8" s="68">
        <v>168.8</v>
      </c>
      <c r="BI8" s="68">
        <v>186.2</v>
      </c>
      <c r="BJ8" s="68">
        <v>156.6</v>
      </c>
      <c r="BK8" s="68">
        <v>106</v>
      </c>
      <c r="BL8" s="68">
        <v>118.7</v>
      </c>
      <c r="BM8" s="68">
        <v>121.7</v>
      </c>
      <c r="BN8" s="68">
        <v>132.30000000000001</v>
      </c>
      <c r="BO8" s="68">
        <v>69.3</v>
      </c>
      <c r="BP8" s="65">
        <v>82.3</v>
      </c>
      <c r="BQ8" s="65">
        <v>81.8</v>
      </c>
      <c r="BR8" s="65">
        <v>79.900000000000006</v>
      </c>
      <c r="BS8" s="65">
        <v>88.9</v>
      </c>
      <c r="BT8" s="65">
        <v>77.599999999999994</v>
      </c>
      <c r="BU8" s="65">
        <v>63.4</v>
      </c>
      <c r="BV8" s="65">
        <v>62.3</v>
      </c>
      <c r="BW8" s="65">
        <v>59.4</v>
      </c>
      <c r="BX8" s="65">
        <v>61.4</v>
      </c>
      <c r="BY8" s="65">
        <v>55.9</v>
      </c>
      <c r="BZ8" s="65">
        <v>67.2</v>
      </c>
      <c r="CA8" s="68">
        <v>27664</v>
      </c>
      <c r="CB8" s="68">
        <v>31944</v>
      </c>
      <c r="CC8" s="68">
        <v>33548</v>
      </c>
      <c r="CD8" s="68">
        <v>35662</v>
      </c>
      <c r="CE8" s="68">
        <v>35875</v>
      </c>
      <c r="CF8" s="68">
        <v>24479</v>
      </c>
      <c r="CG8" s="68">
        <v>25136</v>
      </c>
      <c r="CH8" s="68">
        <v>26485</v>
      </c>
      <c r="CI8" s="68">
        <v>27761</v>
      </c>
      <c r="CJ8" s="68">
        <v>29162</v>
      </c>
      <c r="CK8" s="65">
        <v>56733</v>
      </c>
      <c r="CL8" s="68">
        <v>6583</v>
      </c>
      <c r="CM8" s="68">
        <v>7041</v>
      </c>
      <c r="CN8" s="68">
        <v>6976</v>
      </c>
      <c r="CO8" s="68">
        <v>7414</v>
      </c>
      <c r="CP8" s="68">
        <v>7370</v>
      </c>
      <c r="CQ8" s="68">
        <v>8000</v>
      </c>
      <c r="CR8" s="68">
        <v>8023</v>
      </c>
      <c r="CS8" s="68">
        <v>8109</v>
      </c>
      <c r="CT8" s="68">
        <v>8307</v>
      </c>
      <c r="CU8" s="68">
        <v>8904</v>
      </c>
      <c r="CV8" s="65">
        <v>16778</v>
      </c>
      <c r="CW8" s="68">
        <v>90.3</v>
      </c>
      <c r="CX8" s="68">
        <v>76.7</v>
      </c>
      <c r="CY8" s="68">
        <v>75.5</v>
      </c>
      <c r="CZ8" s="68">
        <v>67.099999999999994</v>
      </c>
      <c r="DA8" s="68">
        <v>73.900000000000006</v>
      </c>
      <c r="DB8" s="68">
        <v>79.5</v>
      </c>
      <c r="DC8" s="68">
        <v>81.099999999999994</v>
      </c>
      <c r="DD8" s="68">
        <v>81.599999999999994</v>
      </c>
      <c r="DE8" s="68">
        <v>80.099999999999994</v>
      </c>
      <c r="DF8" s="68">
        <v>87.1</v>
      </c>
      <c r="DG8" s="68">
        <v>58.8</v>
      </c>
      <c r="DH8" s="68">
        <v>17.600000000000001</v>
      </c>
      <c r="DI8" s="68">
        <v>12.7</v>
      </c>
      <c r="DJ8" s="68">
        <v>13.2</v>
      </c>
      <c r="DK8" s="68">
        <v>14.3</v>
      </c>
      <c r="DL8" s="68">
        <v>15.2</v>
      </c>
      <c r="DM8" s="68">
        <v>17.600000000000001</v>
      </c>
      <c r="DN8" s="68">
        <v>17.399999999999999</v>
      </c>
      <c r="DO8" s="68">
        <v>16</v>
      </c>
      <c r="DP8" s="68">
        <v>16</v>
      </c>
      <c r="DQ8" s="68">
        <v>15.9</v>
      </c>
      <c r="DR8" s="68">
        <v>24.8</v>
      </c>
      <c r="DS8" s="65">
        <v>25.9</v>
      </c>
      <c r="DT8" s="65">
        <v>29.1</v>
      </c>
      <c r="DU8" s="65">
        <v>31.7</v>
      </c>
      <c r="DV8" s="65">
        <v>34.6</v>
      </c>
      <c r="DW8" s="65">
        <v>38</v>
      </c>
      <c r="DX8" s="65">
        <v>52.7</v>
      </c>
      <c r="DY8" s="65">
        <v>52.8</v>
      </c>
      <c r="DZ8" s="65">
        <v>54.2</v>
      </c>
      <c r="EA8" s="65">
        <v>55.4</v>
      </c>
      <c r="EB8" s="65">
        <v>57.6</v>
      </c>
      <c r="EC8" s="65">
        <v>54.8</v>
      </c>
      <c r="ED8" s="65">
        <v>76.8</v>
      </c>
      <c r="EE8" s="65">
        <v>79.8</v>
      </c>
      <c r="EF8" s="65">
        <v>83</v>
      </c>
      <c r="EG8" s="65">
        <v>81.5</v>
      </c>
      <c r="EH8" s="65">
        <v>82.3</v>
      </c>
      <c r="EI8" s="65">
        <v>70.5</v>
      </c>
      <c r="EJ8" s="65">
        <v>68.900000000000006</v>
      </c>
      <c r="EK8" s="65">
        <v>70.2</v>
      </c>
      <c r="EL8" s="65">
        <v>72</v>
      </c>
      <c r="EM8" s="65">
        <v>72.3</v>
      </c>
      <c r="EN8" s="65">
        <v>70.3</v>
      </c>
      <c r="EO8" s="68">
        <v>50750929</v>
      </c>
      <c r="EP8" s="68">
        <v>50505214</v>
      </c>
      <c r="EQ8" s="68">
        <v>49878500</v>
      </c>
      <c r="ER8" s="68">
        <v>50173452</v>
      </c>
      <c r="ES8" s="68">
        <v>50302881</v>
      </c>
      <c r="ET8" s="68">
        <v>41785853</v>
      </c>
      <c r="EU8" s="68">
        <v>44571078</v>
      </c>
      <c r="EV8" s="68">
        <v>45346697</v>
      </c>
      <c r="EW8" s="68">
        <v>44774257</v>
      </c>
      <c r="EX8" s="68">
        <v>46069366</v>
      </c>
      <c r="EY8" s="68">
        <v>49168683</v>
      </c>
    </row>
    <row r="9" spans="1:15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c r="A10" s="45"/>
      <c r="B10" s="45" t="s">
        <v>94</v>
      </c>
      <c r="C10" s="45" t="s">
        <v>172</v>
      </c>
      <c r="D10" s="45" t="s">
        <v>173</v>
      </c>
      <c r="E10" s="45" t="s">
        <v>174</v>
      </c>
      <c r="F10" s="45" t="s">
        <v>3</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c r="A11" s="45" t="s">
        <v>56</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2021-12-03T08:56:26Z</dcterms:created>
  <dcterms:modified xsi:type="dcterms:W3CDTF">2022-02-21T04:16:44Z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3.1.9.0</vt:lpwstr>
    </vt:vector>
  </property>
  <property fmtid="{DCFEDD21-7773-49B2-8022-6FC58DB5260B}" pid="3" name="LastSavedVersion">
    <vt:lpwstr>3.1.9.0</vt:lpwstr>
  </property>
  <property fmtid="{DCFEDD21-7773-49B2-8022-6FC58DB5260B}" pid="4" name="LastSavedDate">
    <vt:filetime>2022-01-28T09:46:23Z</vt:filetime>
  </property>
</Properties>
</file>