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1法適用\04病院事業（西都児湯医療センター含）\"/>
    </mc:Choice>
  </mc:AlternateContent>
  <xr:revisionPtr revIDLastSave="0" documentId="13_ncr:1_{031496C8-5AD8-4071-8D04-7B34B4F0D2E0}" xr6:coauthVersionLast="47" xr6:coauthVersionMax="47" xr10:uidLastSave="{00000000-0000-0000-0000-000000000000}"/>
  <workbookProtection workbookAlgorithmName="SHA-512" workbookHashValue="iLRx5wlRdnmz/Rd5znYdwsj0V8kuDjMRgrCYOWv59nIh6LhdzQwWssMdcBvs7vWe67cIe6JILxGG1HezuR4CCg==" workbookSaltValue="58sRo9MylQ1iz6xWilAGVg=="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X7" i="5" l="1"/>
  <c r="EW7" i="5"/>
  <c r="EV7" i="5"/>
  <c r="EU7" i="5"/>
  <c r="ET7" i="5"/>
  <c r="ES7" i="5"/>
  <c r="ER7" i="5"/>
  <c r="LO79" i="4" s="1"/>
  <c r="EQ7" i="5"/>
  <c r="KV79" i="4" s="1"/>
  <c r="EP7" i="5"/>
  <c r="EO7" i="5"/>
  <c r="EM7" i="5"/>
  <c r="HM80" i="4" s="1"/>
  <c r="EL7" i="5"/>
  <c r="GT80" i="4" s="1"/>
  <c r="EK7" i="5"/>
  <c r="EJ7" i="5"/>
  <c r="EI7" i="5"/>
  <c r="EO80" i="4" s="1"/>
  <c r="EH7" i="5"/>
  <c r="HM79" i="4" s="1"/>
  <c r="EG7" i="5"/>
  <c r="EF7" i="5"/>
  <c r="EE7" i="5"/>
  <c r="ED7" i="5"/>
  <c r="EO79" i="4" s="1"/>
  <c r="EB7" i="5"/>
  <c r="EA7" i="5"/>
  <c r="DZ7" i="5"/>
  <c r="BG80" i="4" s="1"/>
  <c r="DY7" i="5"/>
  <c r="AN80" i="4" s="1"/>
  <c r="DX7" i="5"/>
  <c r="DW7" i="5"/>
  <c r="DV7" i="5"/>
  <c r="DU7" i="5"/>
  <c r="DT7" i="5"/>
  <c r="DS7" i="5"/>
  <c r="DQ7" i="5"/>
  <c r="DP7" i="5"/>
  <c r="DO7" i="5"/>
  <c r="DN7" i="5"/>
  <c r="DM7" i="5"/>
  <c r="DL7" i="5"/>
  <c r="MN55" i="4" s="1"/>
  <c r="DK7" i="5"/>
  <c r="DJ7" i="5"/>
  <c r="DI7" i="5"/>
  <c r="KU55" i="4" s="1"/>
  <c r="DH7" i="5"/>
  <c r="KF55" i="4" s="1"/>
  <c r="DF7" i="5"/>
  <c r="DE7" i="5"/>
  <c r="DD7" i="5"/>
  <c r="HV56" i="4" s="1"/>
  <c r="DC7" i="5"/>
  <c r="HG56" i="4" s="1"/>
  <c r="DB7" i="5"/>
  <c r="DA7" i="5"/>
  <c r="CZ7" i="5"/>
  <c r="IK55" i="4" s="1"/>
  <c r="CY7" i="5"/>
  <c r="HV55" i="4" s="1"/>
  <c r="CX7" i="5"/>
  <c r="CW7" i="5"/>
  <c r="CU7" i="5"/>
  <c r="FL56" i="4" s="1"/>
  <c r="CT7" i="5"/>
  <c r="EW56" i="4" s="1"/>
  <c r="CS7" i="5"/>
  <c r="CR7" i="5"/>
  <c r="CQ7" i="5"/>
  <c r="DD56" i="4" s="1"/>
  <c r="CP7" i="5"/>
  <c r="FL55" i="4" s="1"/>
  <c r="CO7" i="5"/>
  <c r="CN7" i="5"/>
  <c r="CM7" i="5"/>
  <c r="CL7" i="5"/>
  <c r="DD55" i="4" s="1"/>
  <c r="CJ7" i="5"/>
  <c r="CI7" i="5"/>
  <c r="CH7" i="5"/>
  <c r="CG7" i="5"/>
  <c r="AE56" i="4" s="1"/>
  <c r="CF7" i="5"/>
  <c r="CE7" i="5"/>
  <c r="CD7" i="5"/>
  <c r="CC7" i="5"/>
  <c r="CB7" i="5"/>
  <c r="CA7" i="5"/>
  <c r="BY7" i="5"/>
  <c r="BX7" i="5"/>
  <c r="BW7" i="5"/>
  <c r="BV7" i="5"/>
  <c r="BU7" i="5"/>
  <c r="BT7" i="5"/>
  <c r="MN33" i="4" s="1"/>
  <c r="BS7" i="5"/>
  <c r="BR7" i="5"/>
  <c r="BQ7" i="5"/>
  <c r="KU33" i="4" s="1"/>
  <c r="BP7" i="5"/>
  <c r="KF33" i="4" s="1"/>
  <c r="BN7" i="5"/>
  <c r="BM7" i="5"/>
  <c r="BL7" i="5"/>
  <c r="HV34" i="4" s="1"/>
  <c r="BK7" i="5"/>
  <c r="HG34" i="4" s="1"/>
  <c r="BJ7" i="5"/>
  <c r="BI7" i="5"/>
  <c r="BH7" i="5"/>
  <c r="IK33" i="4" s="1"/>
  <c r="BG7" i="5"/>
  <c r="HV33" i="4" s="1"/>
  <c r="BF7" i="5"/>
  <c r="BE7" i="5"/>
  <c r="BC7" i="5"/>
  <c r="FL34" i="4" s="1"/>
  <c r="BB7" i="5"/>
  <c r="EW34" i="4" s="1"/>
  <c r="BA7" i="5"/>
  <c r="AZ7" i="5"/>
  <c r="AY7" i="5"/>
  <c r="DD34" i="4" s="1"/>
  <c r="AX7" i="5"/>
  <c r="FL33" i="4" s="1"/>
  <c r="AW7" i="5"/>
  <c r="AV7" i="5"/>
  <c r="AU7" i="5"/>
  <c r="AT7" i="5"/>
  <c r="DD33" i="4" s="1"/>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ID10" i="4" s="1"/>
  <c r="AB6" i="5"/>
  <c r="LP8" i="4" s="1"/>
  <c r="AA6" i="5"/>
  <c r="Z6" i="5"/>
  <c r="Y6" i="5"/>
  <c r="FZ12" i="4" s="1"/>
  <c r="X6" i="5"/>
  <c r="EG12" i="4" s="1"/>
  <c r="W6" i="5"/>
  <c r="V6" i="5"/>
  <c r="U6" i="5"/>
  <c r="B12" i="4" s="1"/>
  <c r="T6" i="5"/>
  <c r="FZ10" i="4" s="1"/>
  <c r="S6" i="5"/>
  <c r="R6" i="5"/>
  <c r="Q6" i="5"/>
  <c r="AU10" i="4" s="1"/>
  <c r="P6" i="5"/>
  <c r="B10" i="4" s="1"/>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B90" i="4"/>
  <c r="MH80" i="4"/>
  <c r="LO80" i="4"/>
  <c r="KV80" i="4"/>
  <c r="KC80" i="4"/>
  <c r="JJ80" i="4"/>
  <c r="GA80" i="4"/>
  <c r="FH80" i="4"/>
  <c r="CS80" i="4"/>
  <c r="BZ80" i="4"/>
  <c r="U80" i="4"/>
  <c r="MH79" i="4"/>
  <c r="KC79" i="4"/>
  <c r="JJ79" i="4"/>
  <c r="GT79" i="4"/>
  <c r="GA79" i="4"/>
  <c r="FH79" i="4"/>
  <c r="CS79" i="4"/>
  <c r="BZ79" i="4"/>
  <c r="BG79" i="4"/>
  <c r="AN79" i="4"/>
  <c r="U79" i="4"/>
  <c r="MN56" i="4"/>
  <c r="LY56" i="4"/>
  <c r="LJ56" i="4"/>
  <c r="KU56" i="4"/>
  <c r="KF56" i="4"/>
  <c r="IZ56" i="4"/>
  <c r="IK56" i="4"/>
  <c r="GR56" i="4"/>
  <c r="EH56" i="4"/>
  <c r="DS56" i="4"/>
  <c r="BX56" i="4"/>
  <c r="BI56" i="4"/>
  <c r="AT56" i="4"/>
  <c r="P56" i="4"/>
  <c r="LY55" i="4"/>
  <c r="LJ55" i="4"/>
  <c r="IZ55" i="4"/>
  <c r="HG55" i="4"/>
  <c r="GR55" i="4"/>
  <c r="EW55" i="4"/>
  <c r="EH55" i="4"/>
  <c r="DS55" i="4"/>
  <c r="BX55" i="4"/>
  <c r="BI55" i="4"/>
  <c r="AT55" i="4"/>
  <c r="AE55" i="4"/>
  <c r="P55" i="4"/>
  <c r="MN34" i="4"/>
  <c r="LY34" i="4"/>
  <c r="LJ34" i="4"/>
  <c r="KU34" i="4"/>
  <c r="KF34" i="4"/>
  <c r="IZ34" i="4"/>
  <c r="IK34" i="4"/>
  <c r="GR34" i="4"/>
  <c r="EH34" i="4"/>
  <c r="DS34" i="4"/>
  <c r="BX34" i="4"/>
  <c r="BI34" i="4"/>
  <c r="AT34" i="4"/>
  <c r="P34" i="4"/>
  <c r="LY33" i="4"/>
  <c r="LJ33" i="4"/>
  <c r="IZ33" i="4"/>
  <c r="HG33" i="4"/>
  <c r="GR33" i="4"/>
  <c r="EW33" i="4"/>
  <c r="EH33" i="4"/>
  <c r="DS33" i="4"/>
  <c r="BX33" i="4"/>
  <c r="BI33" i="4"/>
  <c r="AT33" i="4"/>
  <c r="AE33" i="4"/>
  <c r="P33" i="4"/>
  <c r="LP12" i="4"/>
  <c r="JW12" i="4"/>
  <c r="CN12" i="4"/>
  <c r="AU12" i="4"/>
  <c r="LP10" i="4"/>
  <c r="JW10" i="4"/>
  <c r="EG10" i="4"/>
  <c r="CN10" i="4"/>
  <c r="JW8" i="4"/>
  <c r="ID8" i="4"/>
  <c r="FZ8" i="4"/>
  <c r="EG8" i="4"/>
  <c r="CN8" i="4"/>
  <c r="B8" i="4"/>
  <c r="B6" i="4"/>
  <c r="IZ32" i="4" l="1"/>
  <c r="FL32" i="4"/>
  <c r="BX32" i="4"/>
  <c r="CS78" i="4"/>
  <c r="BX54" i="4"/>
  <c r="MN54" i="4"/>
  <c r="MN32" i="4"/>
  <c r="MH78" i="4"/>
  <c r="IZ54" i="4"/>
  <c r="HM78" i="4"/>
  <c r="FL54" i="4"/>
  <c r="C11" i="5"/>
  <c r="D11" i="5"/>
  <c r="E11" i="5"/>
  <c r="B11" i="5"/>
  <c r="AN78" i="4" l="1"/>
  <c r="AE32" i="4"/>
  <c r="AE54" i="4"/>
  <c r="KU54" i="4"/>
  <c r="KU32" i="4"/>
  <c r="KC78" i="4"/>
  <c r="HG54" i="4"/>
  <c r="HG32" i="4"/>
  <c r="FH78" i="4"/>
  <c r="DS54" i="4"/>
  <c r="DS32" i="4"/>
  <c r="JJ78" i="4"/>
  <c r="DD54" i="4"/>
  <c r="U78" i="4"/>
  <c r="P54" i="4"/>
  <c r="P32" i="4"/>
  <c r="KF54" i="4"/>
  <c r="KF32" i="4"/>
  <c r="GR54" i="4"/>
  <c r="GR32" i="4"/>
  <c r="EO78" i="4"/>
  <c r="DD32" i="4"/>
  <c r="EW32" i="4"/>
  <c r="LO78" i="4"/>
  <c r="GT78" i="4"/>
  <c r="EW54" i="4"/>
  <c r="BZ78" i="4"/>
  <c r="BI54" i="4"/>
  <c r="BI32" i="4"/>
  <c r="LY54" i="4"/>
  <c r="LY32" i="4"/>
  <c r="IK54" i="4"/>
  <c r="IK32" i="4"/>
  <c r="AT54" i="4"/>
  <c r="AT32" i="4"/>
  <c r="LJ54" i="4"/>
  <c r="LJ32" i="4"/>
  <c r="KV78" i="4"/>
  <c r="HV54" i="4"/>
  <c r="HV32" i="4"/>
  <c r="GA78" i="4"/>
  <c r="EH54" i="4"/>
  <c r="EH32" i="4"/>
  <c r="BG78" i="4"/>
</calcChain>
</file>

<file path=xl/sharedStrings.xml><?xml version="1.0" encoding="utf-8"?>
<sst xmlns="http://schemas.openxmlformats.org/spreadsheetml/2006/main" count="324" uniqueCount="178">
  <si>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</si>
  <si>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</si>
  <si>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</si>
  <si>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</si>
  <si>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</si>
  <si>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</si>
  <si>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</si>
  <si>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</si>
  <si>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</si>
  <si>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</si>
  <si>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</si>
  <si>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</si>
  <si>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</si>
  <si>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</si>
  <si>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</si>
  <si>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</si>
  <si>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</si>
  <si>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</si>
  <si>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</si>
  <si>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</si>
  <si>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</si>
  <si>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</si>
  <si>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</si>
  <si>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</si>
  <si>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</si>
  <si>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</si>
  <si>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</si>
  <si>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</si>
  <si>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</si>
  <si>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</si>
  <si>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</si>
  <si>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</si>
  <si>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</si>
  <si>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</si>
  <si>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</si>
  <si>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</si>
  <si>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</si>
  <si>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</si>
  <si>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</si>
  <si>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</si>
  <si>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</si>
  <si>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</si>
  <si>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</si>
  <si>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</si>
  <si>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</si>
  <si>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</si>
  <si>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</si>
  <si>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</si>
  <si>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</si>
  <si>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</si>
  <si>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</si>
  <si>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</si>
  <si>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</si>
  <si>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</si>
  <si>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</si>
  <si>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</si>
  <si>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</si>
  <si>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</si>
  <si>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</si>
  <si>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</si>
  <si>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</si>
  <si>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</si>
  <si>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</si>
  <si>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</si>
  <si>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</si>
  <si>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</si>
  <si>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</si>
  <si>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</si>
  <si>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</si>
  <si>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</si>
  <si>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</si>
  <si>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</si>
  <si>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</si>
  <si>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</si>
  <si>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</si>
  <si>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</si>
  <si>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</si>
  <si>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</si>
  <si>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</si>
  <si>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</si>
  <si>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</si>
  <si>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</si>
  <si>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</si>
  <si>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</si>
  <si>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</si>
  <si>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</si>
  <si>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</si>
  <si>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</si>
  <si>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</si>
  <si>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</si>
  <si>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</si>
  <si>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</si>
  <si>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</si>
  <si>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</si>
  <si>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</si>
  <si>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</si>
  <si>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</si>
  <si>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</si>
  <si>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</si>
  <si>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</si>
  <si>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</si>
  <si>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</si>
  <si>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</si>
  <si>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</si>
  <si>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</si>
  <si>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</si>
  <si>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</si>
  <si>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</si>
  <si>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</si>
  <si>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</si>
  <si>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</si>
  <si>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</si>
  <si>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</si>
  <si>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</si>
  <si>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</si>
  <si>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</si>
  <si>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</si>
  <si>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</si>
  <si>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</si>
  <si>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</si>
  <si>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</si>
  <si>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</si>
  <si>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</si>
  <si>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</si>
  <si>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</si>
  <si>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</si>
  <si>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</si>
  <si>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</si>
  <si>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</si>
  <si>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</si>
  <si>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</si>
  <si>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</si>
  <si>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</si>
  <si>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</si>
  <si>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</si>
  <si>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</si>
  <si>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</si>
  <si>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</si>
  <si>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</si>
  <si>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</si>
  <si>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</si>
  <si>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</si>
  <si>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</si>
  <si>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</si>
  <si>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</si>
  <si>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</si>
  <si>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</si>
  <si>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</si>
  <si>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</si>
  <si>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</si>
  <si>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</si>
  <si>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</si>
  <si>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</si>
  <si>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</si>
  <si>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</si>
  <si>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</si>
  <si>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</si>
  <si>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五ケ瀬町</t>
  </si>
  <si>
    <t>国保病院</t>
  </si>
  <si>
    <t>当然財務</t>
  </si>
  <si>
    <t>病院事業</t>
  </si>
  <si>
    <t>一般病院</t>
  </si>
  <si>
    <t>50床以上～100床未満</t>
  </si>
  <si>
    <t>非設置</t>
  </si>
  <si>
    <t>直営</t>
  </si>
  <si>
    <t>ド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</si>
  <si>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</si>
  <si>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</si>
  <si>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</si>
  <si>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</si>
  <si>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</si>
  <si>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</si>
  <si>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</si>
  <si>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</si>
  <si>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当院は、山間へき地に所在しており、町内唯一の医療機関として町民の健康管理を担っている。</t>
    <rPh sb="1" eb="3">
      <t>トウイン</t>
    </rPh>
    <rPh sb="5" eb="7">
      <t>サンカン</t>
    </rPh>
    <rPh sb="9" eb="10">
      <t>チ</t>
    </rPh>
    <rPh sb="11" eb="13">
      <t>ショザイ</t>
    </rPh>
    <rPh sb="18" eb="20">
      <t>チョウナイ</t>
    </rPh>
    <rPh sb="20" eb="22">
      <t>ユイイツ</t>
    </rPh>
    <rPh sb="23" eb="25">
      <t>イリョウ</t>
    </rPh>
    <rPh sb="25" eb="27">
      <t>キカン</t>
    </rPh>
    <rPh sb="30" eb="32">
      <t>チョウミン</t>
    </rPh>
    <rPh sb="33" eb="35">
      <t>ケンコウ</t>
    </rPh>
    <rPh sb="35" eb="37">
      <t>カンリ</t>
    </rPh>
    <rPh sb="38" eb="39">
      <t>ニナ</t>
    </rPh>
    <phoneticPr fontId="5"/>
  </si>
  <si>
    <t>①有形固定資産減価償却率　②器械備品減価償却率　建設後20年以上が経過し施設や設備の老朽化により、修繕や買い替えの費用が増加している。計画的に対応しているが、急な故障や破損等への対応も増えてきている。</t>
    <rPh sb="1" eb="3">
      <t>ユウケイ</t>
    </rPh>
    <rPh sb="3" eb="5">
      <t>コテイ</t>
    </rPh>
    <rPh sb="5" eb="7">
      <t>シサン</t>
    </rPh>
    <rPh sb="7" eb="9">
      <t>ゲンカ</t>
    </rPh>
    <rPh sb="9" eb="11">
      <t>ショウキャク</t>
    </rPh>
    <rPh sb="11" eb="12">
      <t>リツ</t>
    </rPh>
    <rPh sb="14" eb="16">
      <t>キカイ</t>
    </rPh>
    <rPh sb="16" eb="18">
      <t>ビヒン</t>
    </rPh>
    <rPh sb="18" eb="20">
      <t>ゲンカ</t>
    </rPh>
    <rPh sb="20" eb="22">
      <t>ショウキャク</t>
    </rPh>
    <rPh sb="22" eb="23">
      <t>リツ</t>
    </rPh>
    <rPh sb="24" eb="26">
      <t>ケンセツ</t>
    </rPh>
    <rPh sb="26" eb="27">
      <t>ゴ</t>
    </rPh>
    <rPh sb="29" eb="32">
      <t>ネンイジョウ</t>
    </rPh>
    <rPh sb="33" eb="35">
      <t>ケイカ</t>
    </rPh>
    <rPh sb="36" eb="38">
      <t>シセツ</t>
    </rPh>
    <rPh sb="39" eb="41">
      <t>セツビ</t>
    </rPh>
    <rPh sb="42" eb="45">
      <t>ロウキュウカ</t>
    </rPh>
    <rPh sb="49" eb="51">
      <t>シュウゼン</t>
    </rPh>
    <rPh sb="52" eb="53">
      <t>カ</t>
    </rPh>
    <rPh sb="54" eb="55">
      <t>カ</t>
    </rPh>
    <rPh sb="57" eb="59">
      <t>ヒヨウ</t>
    </rPh>
    <rPh sb="60" eb="62">
      <t>ゾウカ</t>
    </rPh>
    <rPh sb="67" eb="70">
      <t>ケイカクテキ</t>
    </rPh>
    <rPh sb="71" eb="73">
      <t>タイオウ</t>
    </rPh>
    <rPh sb="79" eb="80">
      <t>キュウ</t>
    </rPh>
    <rPh sb="81" eb="83">
      <t>コショウ</t>
    </rPh>
    <rPh sb="84" eb="86">
      <t>ハソン</t>
    </rPh>
    <rPh sb="86" eb="87">
      <t>トウ</t>
    </rPh>
    <rPh sb="89" eb="91">
      <t>タイオウ</t>
    </rPh>
    <rPh sb="92" eb="93">
      <t>フ</t>
    </rPh>
    <phoneticPr fontId="5"/>
  </si>
  <si>
    <t>医業収益に関しては、外来・入院収益の減少に対してコロナ対策の各種補助金により補填され大きな影響はなかったが、新型コロナウイルス感染症の影響のみならず人口減少による患者数の減少も継続しており、今後の病院の在り方について検討を重ね、西臼杵郡３公立病院の令和6年4月の経営統合及び再編に向けて、令和3年4月に準備室を立ち上げ専任の職員を4人配置し、本格的に準備を進めている。</t>
    <rPh sb="0" eb="2">
      <t>イギョウ</t>
    </rPh>
    <rPh sb="2" eb="4">
      <t>シュウエキ</t>
    </rPh>
    <rPh sb="5" eb="6">
      <t>カン</t>
    </rPh>
    <rPh sb="10" eb="12">
      <t>ガイライ</t>
    </rPh>
    <rPh sb="13" eb="15">
      <t>ニュウイン</t>
    </rPh>
    <rPh sb="15" eb="17">
      <t>シュウエキ</t>
    </rPh>
    <rPh sb="18" eb="20">
      <t>ゲンショウ</t>
    </rPh>
    <rPh sb="21" eb="22">
      <t>タイ</t>
    </rPh>
    <rPh sb="27" eb="29">
      <t>タイサク</t>
    </rPh>
    <rPh sb="30" eb="32">
      <t>カクシュ</t>
    </rPh>
    <rPh sb="32" eb="35">
      <t>ホジョキン</t>
    </rPh>
    <rPh sb="38" eb="40">
      <t>ホテン</t>
    </rPh>
    <rPh sb="42" eb="43">
      <t>オオ</t>
    </rPh>
    <rPh sb="45" eb="47">
      <t>エイキョウ</t>
    </rPh>
    <rPh sb="54" eb="56">
      <t>シンガタ</t>
    </rPh>
    <rPh sb="63" eb="66">
      <t>カンセンショウ</t>
    </rPh>
    <rPh sb="67" eb="69">
      <t>エイキョウ</t>
    </rPh>
    <rPh sb="74" eb="76">
      <t>ジンコウ</t>
    </rPh>
    <rPh sb="76" eb="78">
      <t>ゲンショウ</t>
    </rPh>
    <rPh sb="81" eb="84">
      <t>カンジャスウ</t>
    </rPh>
    <rPh sb="85" eb="87">
      <t>ゲンショウ</t>
    </rPh>
    <rPh sb="88" eb="90">
      <t>ケイゾク</t>
    </rPh>
    <rPh sb="95" eb="97">
      <t>コンゴ</t>
    </rPh>
    <rPh sb="98" eb="100">
      <t>ビョウイン</t>
    </rPh>
    <rPh sb="101" eb="102">
      <t>ア</t>
    </rPh>
    <rPh sb="103" eb="104">
      <t>カタ</t>
    </rPh>
    <rPh sb="108" eb="110">
      <t>ケントウ</t>
    </rPh>
    <rPh sb="111" eb="112">
      <t>カサ</t>
    </rPh>
    <rPh sb="114" eb="118">
      <t>ニシウスキグン</t>
    </rPh>
    <rPh sb="119" eb="121">
      <t>コウリツ</t>
    </rPh>
    <rPh sb="121" eb="123">
      <t>ビョウイン</t>
    </rPh>
    <rPh sb="124" eb="126">
      <t>レイワ</t>
    </rPh>
    <rPh sb="127" eb="128">
      <t>ネン</t>
    </rPh>
    <rPh sb="129" eb="130">
      <t>ガツ</t>
    </rPh>
    <rPh sb="131" eb="133">
      <t>ケイエイ</t>
    </rPh>
    <rPh sb="133" eb="135">
      <t>トウゴウ</t>
    </rPh>
    <rPh sb="135" eb="136">
      <t>オヨ</t>
    </rPh>
    <rPh sb="137" eb="139">
      <t>サイヘン</t>
    </rPh>
    <rPh sb="140" eb="141">
      <t>ム</t>
    </rPh>
    <rPh sb="144" eb="146">
      <t>レイワ</t>
    </rPh>
    <rPh sb="147" eb="148">
      <t>ネン</t>
    </rPh>
    <rPh sb="149" eb="150">
      <t>ガツ</t>
    </rPh>
    <rPh sb="151" eb="153">
      <t>ジュンビ</t>
    </rPh>
    <rPh sb="153" eb="154">
      <t>シツ</t>
    </rPh>
    <rPh sb="155" eb="156">
      <t>タ</t>
    </rPh>
    <rPh sb="157" eb="158">
      <t>ア</t>
    </rPh>
    <rPh sb="159" eb="161">
      <t>センニン</t>
    </rPh>
    <rPh sb="162" eb="164">
      <t>ショクイン</t>
    </rPh>
    <rPh sb="166" eb="167">
      <t>ニン</t>
    </rPh>
    <rPh sb="167" eb="169">
      <t>ハイチ</t>
    </rPh>
    <rPh sb="171" eb="174">
      <t>ホンカクテキ</t>
    </rPh>
    <rPh sb="175" eb="177">
      <t>ジュンビ</t>
    </rPh>
    <rPh sb="178" eb="179">
      <t>スス</t>
    </rPh>
    <phoneticPr fontId="5"/>
  </si>
  <si>
    <t>①経常収支比率　設備投資（電子カルテシステム、その他医療機器導入）に係る仮払消費税額が大きかったことが主な要因となり経常収支比率が100％未満となっている。
②医業収支比率　新型コロナウイルス感染症の影響により外来・入院共に受診者数が減少した。
④病床利用率　令和6年度からの経営統合及び再編の準備を本格的に進めている。
⑦職員給与費対医業収益比率　正規職員減少の一方で、制度改正により会計年度職員（臨時職員）の人件費が給与費に計上されたことによる。</t>
    <rPh sb="1" eb="3">
      <t>ケイジョウ</t>
    </rPh>
    <rPh sb="3" eb="5">
      <t>シュウシ</t>
    </rPh>
    <rPh sb="5" eb="7">
      <t>ヒリツ</t>
    </rPh>
    <rPh sb="8" eb="10">
      <t>セツビ</t>
    </rPh>
    <rPh sb="10" eb="12">
      <t>トウシ</t>
    </rPh>
    <rPh sb="13" eb="15">
      <t>デンシ</t>
    </rPh>
    <rPh sb="25" eb="26">
      <t>タ</t>
    </rPh>
    <rPh sb="26" eb="28">
      <t>イリョウ</t>
    </rPh>
    <rPh sb="28" eb="30">
      <t>キキ</t>
    </rPh>
    <rPh sb="30" eb="32">
      <t>ドウニュウ</t>
    </rPh>
    <rPh sb="34" eb="35">
      <t>カカ</t>
    </rPh>
    <rPh sb="36" eb="38">
      <t>カリバライ</t>
    </rPh>
    <rPh sb="38" eb="41">
      <t>ショウヒゼイ</t>
    </rPh>
    <rPh sb="41" eb="42">
      <t>ガク</t>
    </rPh>
    <rPh sb="43" eb="44">
      <t>オオ</t>
    </rPh>
    <rPh sb="51" eb="52">
      <t>オモ</t>
    </rPh>
    <rPh sb="53" eb="55">
      <t>ヨウイン</t>
    </rPh>
    <rPh sb="58" eb="60">
      <t>ケイジョウ</t>
    </rPh>
    <rPh sb="60" eb="62">
      <t>シュウシ</t>
    </rPh>
    <rPh sb="62" eb="64">
      <t>ヒリツ</t>
    </rPh>
    <rPh sb="69" eb="71">
      <t>ミマン</t>
    </rPh>
    <rPh sb="80" eb="82">
      <t>イギョウ</t>
    </rPh>
    <rPh sb="82" eb="84">
      <t>シュウシ</t>
    </rPh>
    <rPh sb="84" eb="86">
      <t>ヒリツ</t>
    </rPh>
    <rPh sb="87" eb="89">
      <t>シンガタ</t>
    </rPh>
    <rPh sb="96" eb="99">
      <t>カンセンショウ</t>
    </rPh>
    <rPh sb="100" eb="102">
      <t>エイキョウ</t>
    </rPh>
    <rPh sb="105" eb="107">
      <t>ガイライ</t>
    </rPh>
    <rPh sb="108" eb="110">
      <t>ニュウイン</t>
    </rPh>
    <rPh sb="110" eb="111">
      <t>トモ</t>
    </rPh>
    <rPh sb="112" eb="115">
      <t>ジュシンシャ</t>
    </rPh>
    <rPh sb="115" eb="116">
      <t>スウ</t>
    </rPh>
    <rPh sb="117" eb="119">
      <t>ゲンショウ</t>
    </rPh>
    <rPh sb="124" eb="126">
      <t>ビョウショウ</t>
    </rPh>
    <rPh sb="126" eb="129">
      <t>リヨウリツ</t>
    </rPh>
    <rPh sb="130" eb="132">
      <t>レイワ</t>
    </rPh>
    <rPh sb="133" eb="135">
      <t>ネンド</t>
    </rPh>
    <rPh sb="138" eb="140">
      <t>ケイエイ</t>
    </rPh>
    <rPh sb="140" eb="142">
      <t>トウゴウ</t>
    </rPh>
    <rPh sb="142" eb="143">
      <t>オヨ</t>
    </rPh>
    <rPh sb="144" eb="146">
      <t>サイヘン</t>
    </rPh>
    <rPh sb="147" eb="149">
      <t>ジュンビ</t>
    </rPh>
    <rPh sb="150" eb="153">
      <t>ホンカクテキ</t>
    </rPh>
    <rPh sb="154" eb="155">
      <t>スス</t>
    </rPh>
    <rPh sb="162" eb="164">
      <t>ショクイン</t>
    </rPh>
    <rPh sb="164" eb="166">
      <t>キュウヨ</t>
    </rPh>
    <rPh sb="166" eb="167">
      <t>ヒ</t>
    </rPh>
    <rPh sb="167" eb="168">
      <t>タイ</t>
    </rPh>
    <rPh sb="168" eb="170">
      <t>イギョウ</t>
    </rPh>
    <rPh sb="170" eb="172">
      <t>シュウエキ</t>
    </rPh>
    <rPh sb="172" eb="174">
      <t>ヒリツ</t>
    </rPh>
    <rPh sb="175" eb="177">
      <t>セイキ</t>
    </rPh>
    <rPh sb="177" eb="179">
      <t>ショクイン</t>
    </rPh>
    <rPh sb="179" eb="181">
      <t>ゲンショウ</t>
    </rPh>
    <rPh sb="182" eb="184">
      <t>イッポウ</t>
    </rPh>
    <rPh sb="186" eb="188">
      <t>セイド</t>
    </rPh>
    <rPh sb="188" eb="190">
      <t>カイセイ</t>
    </rPh>
    <rPh sb="193" eb="195">
      <t>カイケイ</t>
    </rPh>
    <rPh sb="195" eb="197">
      <t>ネンド</t>
    </rPh>
    <rPh sb="197" eb="199">
      <t>ショクイン</t>
    </rPh>
    <rPh sb="200" eb="202">
      <t>リンジ</t>
    </rPh>
    <rPh sb="202" eb="204">
      <t>ショクイン</t>
    </rPh>
    <rPh sb="206" eb="209">
      <t>ジンケンヒ</t>
    </rPh>
    <rPh sb="210" eb="212">
      <t>キュウヨ</t>
    </rPh>
    <rPh sb="212" eb="213">
      <t>ヒ</t>
    </rPh>
    <rPh sb="214" eb="216">
      <t>ケイジョウ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</si>
</sst>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76.400000000000006</c:v>
                </c:pt>
                <c:pt idx="1">
                  <c:v>64.3</c:v>
                </c:pt>
                <c:pt idx="2">
                  <c:v>61.4</c:v>
                </c:pt>
                <c:pt idx="3">
                  <c:v>61.3</c:v>
                </c:pt>
                <c:pt idx="4">
                  <c:v>59.9</c:v>
                </c:pt>
              </c:numCache>
            </c:numRef>
          </c:val>
          <c:extLst>
            <c:ext xmlns:c16="http://schemas.microsoft.com/office/drawing/2014/chart" uri="{C3380CC4-5D6E-409C-BE32-E72D297353CC}">
              <c16:uniqueId val="{00000000-3262-4D4E-A670-4610D3FE698C}"/>
            </c:ext>
          </c:extLst>
        </c:ser>
        <c:dLbls>
          <c:showLegendKey val="0"/>
          <c:showVal val="0"/>
          <c:showCatName val="0"/>
          <c:showSerName val="0"/>
          <c:showPercent val="0"/>
          <c:showBubbleSize val="0"/>
        </c:dLbls>
        <c:gapWidth val="150"/>
        <c:axId val="294168136"/>
        <c:axId val="29416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3262-4D4E-A670-4610D3FE698C}"/>
            </c:ext>
          </c:extLst>
        </c:ser>
        <c:dLbls>
          <c:showLegendKey val="0"/>
          <c:showVal val="0"/>
          <c:showCatName val="0"/>
          <c:showSerName val="0"/>
          <c:showPercent val="0"/>
          <c:showBubbleSize val="0"/>
        </c:dLbls>
        <c:marker val="1"/>
        <c:smooth val="0"/>
        <c:axId val="294168136"/>
        <c:axId val="294168528"/>
      </c:lineChart>
      <c:catAx>
        <c:axId val="294168136"/>
        <c:scaling>
          <c:orientation val="minMax"/>
        </c:scaling>
        <c:delete val="1"/>
        <c:axPos val="b"/>
        <c:numFmt formatCode="General" sourceLinked="1"/>
        <c:majorTickMark val="none"/>
        <c:minorTickMark val="none"/>
        <c:tickLblPos val="none"/>
        <c:crossAx val="294168528"/>
        <c:crosses val="autoZero"/>
        <c:auto val="1"/>
        <c:lblAlgn val="ctr"/>
        <c:lblOffset val="100"/>
        <c:noMultiLvlLbl val="1"/>
      </c:catAx>
      <c:valAx>
        <c:axId val="294168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4168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5635</c:v>
                </c:pt>
                <c:pt idx="1">
                  <c:v>5840</c:v>
                </c:pt>
                <c:pt idx="2">
                  <c:v>5666</c:v>
                </c:pt>
                <c:pt idx="3">
                  <c:v>5650</c:v>
                </c:pt>
                <c:pt idx="4">
                  <c:v>5763</c:v>
                </c:pt>
              </c:numCache>
            </c:numRef>
          </c:val>
          <c:extLst>
            <c:ext xmlns:c16="http://schemas.microsoft.com/office/drawing/2014/chart" uri="{C3380CC4-5D6E-409C-BE32-E72D297353CC}">
              <c16:uniqueId val="{00000000-1243-4C80-86F4-CAC61A036436}"/>
            </c:ext>
          </c:extLst>
        </c:ser>
        <c:dLbls>
          <c:showLegendKey val="0"/>
          <c:showVal val="0"/>
          <c:showCatName val="0"/>
          <c:showSerName val="0"/>
          <c:showPercent val="0"/>
          <c:showBubbleSize val="0"/>
        </c:dLbls>
        <c:gapWidth val="150"/>
        <c:axId val="296516592"/>
        <c:axId val="296514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c:ext xmlns:c16="http://schemas.microsoft.com/office/drawing/2014/chart" uri="{C3380CC4-5D6E-409C-BE32-E72D297353CC}">
              <c16:uniqueId val="{00000001-1243-4C80-86F4-CAC61A036436}"/>
            </c:ext>
          </c:extLst>
        </c:ser>
        <c:dLbls>
          <c:showLegendKey val="0"/>
          <c:showVal val="0"/>
          <c:showCatName val="0"/>
          <c:showSerName val="0"/>
          <c:showPercent val="0"/>
          <c:showBubbleSize val="0"/>
        </c:dLbls>
        <c:marker val="1"/>
        <c:smooth val="0"/>
        <c:axId val="296516592"/>
        <c:axId val="296514632"/>
      </c:lineChart>
      <c:catAx>
        <c:axId val="296516592"/>
        <c:scaling>
          <c:orientation val="minMax"/>
        </c:scaling>
        <c:delete val="1"/>
        <c:axPos val="b"/>
        <c:numFmt formatCode="General" sourceLinked="1"/>
        <c:majorTickMark val="none"/>
        <c:minorTickMark val="none"/>
        <c:tickLblPos val="none"/>
        <c:crossAx val="296514632"/>
        <c:crosses val="autoZero"/>
        <c:auto val="1"/>
        <c:lblAlgn val="ctr"/>
        <c:lblOffset val="100"/>
        <c:noMultiLvlLbl val="1"/>
      </c:catAx>
      <c:valAx>
        <c:axId val="2965146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9651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18341</c:v>
                </c:pt>
                <c:pt idx="1">
                  <c:v>18583</c:v>
                </c:pt>
                <c:pt idx="2">
                  <c:v>18954</c:v>
                </c:pt>
                <c:pt idx="3">
                  <c:v>19100</c:v>
                </c:pt>
                <c:pt idx="4">
                  <c:v>19437</c:v>
                </c:pt>
              </c:numCache>
            </c:numRef>
          </c:val>
          <c:extLst>
            <c:ext xmlns:c16="http://schemas.microsoft.com/office/drawing/2014/chart" uri="{C3380CC4-5D6E-409C-BE32-E72D297353CC}">
              <c16:uniqueId val="{00000000-9211-4526-8B08-DA0F938BD6D6}"/>
            </c:ext>
          </c:extLst>
        </c:ser>
        <c:dLbls>
          <c:showLegendKey val="0"/>
          <c:showVal val="0"/>
          <c:showCatName val="0"/>
          <c:showSerName val="0"/>
          <c:showPercent val="0"/>
          <c:showBubbleSize val="0"/>
        </c:dLbls>
        <c:gapWidth val="150"/>
        <c:axId val="296519728"/>
        <c:axId val="296520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c:ext xmlns:c16="http://schemas.microsoft.com/office/drawing/2014/chart" uri="{C3380CC4-5D6E-409C-BE32-E72D297353CC}">
              <c16:uniqueId val="{00000001-9211-4526-8B08-DA0F938BD6D6}"/>
            </c:ext>
          </c:extLst>
        </c:ser>
        <c:dLbls>
          <c:showLegendKey val="0"/>
          <c:showVal val="0"/>
          <c:showCatName val="0"/>
          <c:showSerName val="0"/>
          <c:showPercent val="0"/>
          <c:showBubbleSize val="0"/>
        </c:dLbls>
        <c:marker val="1"/>
        <c:smooth val="0"/>
        <c:axId val="296519728"/>
        <c:axId val="296520904"/>
      </c:lineChart>
      <c:catAx>
        <c:axId val="296519728"/>
        <c:scaling>
          <c:orientation val="minMax"/>
        </c:scaling>
        <c:delete val="1"/>
        <c:axPos val="b"/>
        <c:numFmt formatCode="General" sourceLinked="1"/>
        <c:majorTickMark val="none"/>
        <c:minorTickMark val="none"/>
        <c:tickLblPos val="none"/>
        <c:crossAx val="296520904"/>
        <c:crosses val="autoZero"/>
        <c:auto val="1"/>
        <c:lblAlgn val="ctr"/>
        <c:lblOffset val="100"/>
        <c:noMultiLvlLbl val="1"/>
      </c:catAx>
      <c:valAx>
        <c:axId val="2965209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96519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0.5</c:v>
                </c:pt>
                <c:pt idx="4">
                  <c:v>6.1</c:v>
                </c:pt>
              </c:numCache>
            </c:numRef>
          </c:val>
          <c:extLst>
            <c:ext xmlns:c16="http://schemas.microsoft.com/office/drawing/2014/chart" uri="{C3380CC4-5D6E-409C-BE32-E72D297353CC}">
              <c16:uniqueId val="{00000000-0C80-465C-A277-EFA229CA97D9}"/>
            </c:ext>
          </c:extLst>
        </c:ser>
        <c:dLbls>
          <c:showLegendKey val="0"/>
          <c:showVal val="0"/>
          <c:showCatName val="0"/>
          <c:showSerName val="0"/>
          <c:showPercent val="0"/>
          <c:showBubbleSize val="0"/>
        </c:dLbls>
        <c:gapWidth val="150"/>
        <c:axId val="295836784"/>
        <c:axId val="295839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c:ext xmlns:c16="http://schemas.microsoft.com/office/drawing/2014/chart" uri="{C3380CC4-5D6E-409C-BE32-E72D297353CC}">
              <c16:uniqueId val="{00000001-0C80-465C-A277-EFA229CA97D9}"/>
            </c:ext>
          </c:extLst>
        </c:ser>
        <c:dLbls>
          <c:showLegendKey val="0"/>
          <c:showVal val="0"/>
          <c:showCatName val="0"/>
          <c:showSerName val="0"/>
          <c:showPercent val="0"/>
          <c:showBubbleSize val="0"/>
        </c:dLbls>
        <c:marker val="1"/>
        <c:smooth val="0"/>
        <c:axId val="295836784"/>
        <c:axId val="295839528"/>
      </c:lineChart>
      <c:catAx>
        <c:axId val="295836784"/>
        <c:scaling>
          <c:orientation val="minMax"/>
        </c:scaling>
        <c:delete val="1"/>
        <c:axPos val="b"/>
        <c:numFmt formatCode="General" sourceLinked="1"/>
        <c:majorTickMark val="none"/>
        <c:minorTickMark val="none"/>
        <c:tickLblPos val="none"/>
        <c:crossAx val="295839528"/>
        <c:crosses val="autoZero"/>
        <c:auto val="1"/>
        <c:lblAlgn val="ctr"/>
        <c:lblOffset val="100"/>
        <c:noMultiLvlLbl val="1"/>
      </c:catAx>
      <c:valAx>
        <c:axId val="295839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5836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84.5</c:v>
                </c:pt>
                <c:pt idx="1">
                  <c:v>79.7</c:v>
                </c:pt>
                <c:pt idx="2">
                  <c:v>80.7</c:v>
                </c:pt>
                <c:pt idx="3">
                  <c:v>76</c:v>
                </c:pt>
                <c:pt idx="4">
                  <c:v>73.3</c:v>
                </c:pt>
              </c:numCache>
            </c:numRef>
          </c:val>
          <c:extLst>
            <c:ext xmlns:c16="http://schemas.microsoft.com/office/drawing/2014/chart" uri="{C3380CC4-5D6E-409C-BE32-E72D297353CC}">
              <c16:uniqueId val="{00000000-CA48-40BC-BBBA-CBA7808B1CAC}"/>
            </c:ext>
          </c:extLst>
        </c:ser>
        <c:dLbls>
          <c:showLegendKey val="0"/>
          <c:showVal val="0"/>
          <c:showCatName val="0"/>
          <c:showSerName val="0"/>
          <c:showPercent val="0"/>
          <c:showBubbleSize val="0"/>
        </c:dLbls>
        <c:gapWidth val="150"/>
        <c:axId val="295838352"/>
        <c:axId val="295841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CA48-40BC-BBBA-CBA7808B1CAC}"/>
            </c:ext>
          </c:extLst>
        </c:ser>
        <c:dLbls>
          <c:showLegendKey val="0"/>
          <c:showVal val="0"/>
          <c:showCatName val="0"/>
          <c:showSerName val="0"/>
          <c:showPercent val="0"/>
          <c:showBubbleSize val="0"/>
        </c:dLbls>
        <c:marker val="1"/>
        <c:smooth val="0"/>
        <c:axId val="295838352"/>
        <c:axId val="295841096"/>
      </c:lineChart>
      <c:catAx>
        <c:axId val="295838352"/>
        <c:scaling>
          <c:orientation val="minMax"/>
        </c:scaling>
        <c:delete val="1"/>
        <c:axPos val="b"/>
        <c:numFmt formatCode="General" sourceLinked="1"/>
        <c:majorTickMark val="none"/>
        <c:minorTickMark val="none"/>
        <c:tickLblPos val="none"/>
        <c:crossAx val="295841096"/>
        <c:crosses val="autoZero"/>
        <c:auto val="1"/>
        <c:lblAlgn val="ctr"/>
        <c:lblOffset val="100"/>
        <c:noMultiLvlLbl val="1"/>
      </c:catAx>
      <c:valAx>
        <c:axId val="295841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5838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102.5</c:v>
                </c:pt>
                <c:pt idx="1">
                  <c:v>97.8</c:v>
                </c:pt>
                <c:pt idx="2">
                  <c:v>102.4</c:v>
                </c:pt>
                <c:pt idx="3">
                  <c:v>96.5</c:v>
                </c:pt>
                <c:pt idx="4">
                  <c:v>96.8</c:v>
                </c:pt>
              </c:numCache>
            </c:numRef>
          </c:val>
          <c:extLst>
            <c:ext xmlns:c16="http://schemas.microsoft.com/office/drawing/2014/chart" uri="{C3380CC4-5D6E-409C-BE32-E72D297353CC}">
              <c16:uniqueId val="{00000000-F8B2-4986-8DBC-42A7CD1CBF2B}"/>
            </c:ext>
          </c:extLst>
        </c:ser>
        <c:dLbls>
          <c:showLegendKey val="0"/>
          <c:showVal val="0"/>
          <c:showCatName val="0"/>
          <c:showSerName val="0"/>
          <c:showPercent val="0"/>
          <c:showBubbleSize val="0"/>
        </c:dLbls>
        <c:gapWidth val="150"/>
        <c:axId val="295839136"/>
        <c:axId val="295834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c:ext xmlns:c16="http://schemas.microsoft.com/office/drawing/2014/chart" uri="{C3380CC4-5D6E-409C-BE32-E72D297353CC}">
              <c16:uniqueId val="{00000001-F8B2-4986-8DBC-42A7CD1CBF2B}"/>
            </c:ext>
          </c:extLst>
        </c:ser>
        <c:dLbls>
          <c:showLegendKey val="0"/>
          <c:showVal val="0"/>
          <c:showCatName val="0"/>
          <c:showSerName val="0"/>
          <c:showPercent val="0"/>
          <c:showBubbleSize val="0"/>
        </c:dLbls>
        <c:marker val="1"/>
        <c:smooth val="0"/>
        <c:axId val="295839136"/>
        <c:axId val="295834040"/>
      </c:lineChart>
      <c:catAx>
        <c:axId val="295839136"/>
        <c:scaling>
          <c:orientation val="minMax"/>
        </c:scaling>
        <c:delete val="1"/>
        <c:axPos val="b"/>
        <c:numFmt formatCode="General" sourceLinked="1"/>
        <c:majorTickMark val="none"/>
        <c:minorTickMark val="none"/>
        <c:tickLblPos val="none"/>
        <c:crossAx val="295834040"/>
        <c:crosses val="autoZero"/>
        <c:auto val="1"/>
        <c:lblAlgn val="ctr"/>
        <c:lblOffset val="100"/>
        <c:noMultiLvlLbl val="1"/>
      </c:catAx>
      <c:valAx>
        <c:axId val="295834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95839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59.8</c:v>
                </c:pt>
                <c:pt idx="1">
                  <c:v>61.1</c:v>
                </c:pt>
                <c:pt idx="2">
                  <c:v>61.3</c:v>
                </c:pt>
                <c:pt idx="3">
                  <c:v>62</c:v>
                </c:pt>
                <c:pt idx="4">
                  <c:v>59.4</c:v>
                </c:pt>
              </c:numCache>
            </c:numRef>
          </c:val>
          <c:extLst>
            <c:ext xmlns:c16="http://schemas.microsoft.com/office/drawing/2014/chart" uri="{C3380CC4-5D6E-409C-BE32-E72D297353CC}">
              <c16:uniqueId val="{00000000-1747-4B1C-982E-8831875FE676}"/>
            </c:ext>
          </c:extLst>
        </c:ser>
        <c:dLbls>
          <c:showLegendKey val="0"/>
          <c:showVal val="0"/>
          <c:showCatName val="0"/>
          <c:showSerName val="0"/>
          <c:showPercent val="0"/>
          <c:showBubbleSize val="0"/>
        </c:dLbls>
        <c:gapWidth val="150"/>
        <c:axId val="295835608"/>
        <c:axId val="295836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c:ext xmlns:c16="http://schemas.microsoft.com/office/drawing/2014/chart" uri="{C3380CC4-5D6E-409C-BE32-E72D297353CC}">
              <c16:uniqueId val="{00000001-1747-4B1C-982E-8831875FE676}"/>
            </c:ext>
          </c:extLst>
        </c:ser>
        <c:dLbls>
          <c:showLegendKey val="0"/>
          <c:showVal val="0"/>
          <c:showCatName val="0"/>
          <c:showSerName val="0"/>
          <c:showPercent val="0"/>
          <c:showBubbleSize val="0"/>
        </c:dLbls>
        <c:marker val="1"/>
        <c:smooth val="0"/>
        <c:axId val="295835608"/>
        <c:axId val="295836392"/>
      </c:lineChart>
      <c:catAx>
        <c:axId val="295835608"/>
        <c:scaling>
          <c:orientation val="minMax"/>
        </c:scaling>
        <c:delete val="1"/>
        <c:axPos val="b"/>
        <c:numFmt formatCode="General" sourceLinked="1"/>
        <c:majorTickMark val="none"/>
        <c:minorTickMark val="none"/>
        <c:tickLblPos val="none"/>
        <c:crossAx val="295836392"/>
        <c:crosses val="autoZero"/>
        <c:auto val="1"/>
        <c:lblAlgn val="ctr"/>
        <c:lblOffset val="100"/>
        <c:noMultiLvlLbl val="1"/>
      </c:catAx>
      <c:valAx>
        <c:axId val="295836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5835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82.2</c:v>
                </c:pt>
                <c:pt idx="1">
                  <c:v>84.2</c:v>
                </c:pt>
                <c:pt idx="2">
                  <c:v>79.5</c:v>
                </c:pt>
                <c:pt idx="3">
                  <c:v>78.3</c:v>
                </c:pt>
                <c:pt idx="4">
                  <c:v>58.2</c:v>
                </c:pt>
              </c:numCache>
            </c:numRef>
          </c:val>
          <c:extLst>
            <c:ext xmlns:c16="http://schemas.microsoft.com/office/drawing/2014/chart" uri="{C3380CC4-5D6E-409C-BE32-E72D297353CC}">
              <c16:uniqueId val="{00000000-1A5D-4153-B10C-672E8E31AAE0}"/>
            </c:ext>
          </c:extLst>
        </c:ser>
        <c:dLbls>
          <c:showLegendKey val="0"/>
          <c:showVal val="0"/>
          <c:showCatName val="0"/>
          <c:showSerName val="0"/>
          <c:showPercent val="0"/>
          <c:showBubbleSize val="0"/>
        </c:dLbls>
        <c:gapWidth val="150"/>
        <c:axId val="295840312"/>
        <c:axId val="295837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c:ext xmlns:c16="http://schemas.microsoft.com/office/drawing/2014/chart" uri="{C3380CC4-5D6E-409C-BE32-E72D297353CC}">
              <c16:uniqueId val="{00000001-1A5D-4153-B10C-672E8E31AAE0}"/>
            </c:ext>
          </c:extLst>
        </c:ser>
        <c:dLbls>
          <c:showLegendKey val="0"/>
          <c:showVal val="0"/>
          <c:showCatName val="0"/>
          <c:showSerName val="0"/>
          <c:showPercent val="0"/>
          <c:showBubbleSize val="0"/>
        </c:dLbls>
        <c:marker val="1"/>
        <c:smooth val="0"/>
        <c:axId val="295840312"/>
        <c:axId val="295837960"/>
      </c:lineChart>
      <c:catAx>
        <c:axId val="295840312"/>
        <c:scaling>
          <c:orientation val="minMax"/>
        </c:scaling>
        <c:delete val="1"/>
        <c:axPos val="b"/>
        <c:numFmt formatCode="General" sourceLinked="1"/>
        <c:majorTickMark val="none"/>
        <c:minorTickMark val="none"/>
        <c:tickLblPos val="none"/>
        <c:crossAx val="295837960"/>
        <c:crosses val="autoZero"/>
        <c:auto val="1"/>
        <c:lblAlgn val="ctr"/>
        <c:lblOffset val="100"/>
        <c:noMultiLvlLbl val="1"/>
      </c:catAx>
      <c:valAx>
        <c:axId val="295837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5840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32390407</c:v>
                </c:pt>
                <c:pt idx="1">
                  <c:v>32410370</c:v>
                </c:pt>
                <c:pt idx="2">
                  <c:v>32430722</c:v>
                </c:pt>
                <c:pt idx="3">
                  <c:v>32311481</c:v>
                </c:pt>
                <c:pt idx="4">
                  <c:v>34171889</c:v>
                </c:pt>
              </c:numCache>
            </c:numRef>
          </c:val>
          <c:extLst>
            <c:ext xmlns:c16="http://schemas.microsoft.com/office/drawing/2014/chart" uri="{C3380CC4-5D6E-409C-BE32-E72D297353CC}">
              <c16:uniqueId val="{00000000-746C-4DA8-8034-498D25D83515}"/>
            </c:ext>
          </c:extLst>
        </c:ser>
        <c:dLbls>
          <c:showLegendKey val="0"/>
          <c:showVal val="0"/>
          <c:showCatName val="0"/>
          <c:showSerName val="0"/>
          <c:showPercent val="0"/>
          <c:showBubbleSize val="0"/>
        </c:dLbls>
        <c:gapWidth val="150"/>
        <c:axId val="296518944"/>
        <c:axId val="296515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c:ext xmlns:c16="http://schemas.microsoft.com/office/drawing/2014/chart" uri="{C3380CC4-5D6E-409C-BE32-E72D297353CC}">
              <c16:uniqueId val="{00000001-746C-4DA8-8034-498D25D83515}"/>
            </c:ext>
          </c:extLst>
        </c:ser>
        <c:dLbls>
          <c:showLegendKey val="0"/>
          <c:showVal val="0"/>
          <c:showCatName val="0"/>
          <c:showSerName val="0"/>
          <c:showPercent val="0"/>
          <c:showBubbleSize val="0"/>
        </c:dLbls>
        <c:marker val="1"/>
        <c:smooth val="0"/>
        <c:axId val="296518944"/>
        <c:axId val="296515416"/>
      </c:lineChart>
      <c:catAx>
        <c:axId val="296518944"/>
        <c:scaling>
          <c:orientation val="minMax"/>
        </c:scaling>
        <c:delete val="1"/>
        <c:axPos val="b"/>
        <c:numFmt formatCode="General" sourceLinked="1"/>
        <c:majorTickMark val="none"/>
        <c:minorTickMark val="none"/>
        <c:tickLblPos val="none"/>
        <c:crossAx val="296515416"/>
        <c:crosses val="autoZero"/>
        <c:auto val="1"/>
        <c:lblAlgn val="ctr"/>
        <c:lblOffset val="100"/>
        <c:noMultiLvlLbl val="1"/>
      </c:catAx>
      <c:valAx>
        <c:axId val="2965154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96518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8.8000000000000007</c:v>
                </c:pt>
                <c:pt idx="1">
                  <c:v>8.8000000000000007</c:v>
                </c:pt>
                <c:pt idx="2">
                  <c:v>9.1999999999999993</c:v>
                </c:pt>
                <c:pt idx="3">
                  <c:v>8.6999999999999993</c:v>
                </c:pt>
                <c:pt idx="4">
                  <c:v>9</c:v>
                </c:pt>
              </c:numCache>
            </c:numRef>
          </c:val>
          <c:extLst>
            <c:ext xmlns:c16="http://schemas.microsoft.com/office/drawing/2014/chart" uri="{C3380CC4-5D6E-409C-BE32-E72D297353CC}">
              <c16:uniqueId val="{00000000-A16D-4AA8-82F8-A89B3E12A503}"/>
            </c:ext>
          </c:extLst>
        </c:ser>
        <c:dLbls>
          <c:showLegendKey val="0"/>
          <c:showVal val="0"/>
          <c:showCatName val="0"/>
          <c:showSerName val="0"/>
          <c:showPercent val="0"/>
          <c:showBubbleSize val="0"/>
        </c:dLbls>
        <c:gapWidth val="150"/>
        <c:axId val="296518160"/>
        <c:axId val="296520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c:ext xmlns:c16="http://schemas.microsoft.com/office/drawing/2014/chart" uri="{C3380CC4-5D6E-409C-BE32-E72D297353CC}">
              <c16:uniqueId val="{00000001-A16D-4AA8-82F8-A89B3E12A503}"/>
            </c:ext>
          </c:extLst>
        </c:ser>
        <c:dLbls>
          <c:showLegendKey val="0"/>
          <c:showVal val="0"/>
          <c:showCatName val="0"/>
          <c:showSerName val="0"/>
          <c:showPercent val="0"/>
          <c:showBubbleSize val="0"/>
        </c:dLbls>
        <c:marker val="1"/>
        <c:smooth val="0"/>
        <c:axId val="296518160"/>
        <c:axId val="296520120"/>
      </c:lineChart>
      <c:catAx>
        <c:axId val="296518160"/>
        <c:scaling>
          <c:orientation val="minMax"/>
        </c:scaling>
        <c:delete val="1"/>
        <c:axPos val="b"/>
        <c:numFmt formatCode="General" sourceLinked="1"/>
        <c:majorTickMark val="none"/>
        <c:minorTickMark val="none"/>
        <c:tickLblPos val="none"/>
        <c:crossAx val="296520120"/>
        <c:crosses val="autoZero"/>
        <c:auto val="1"/>
        <c:lblAlgn val="ctr"/>
        <c:lblOffset val="100"/>
        <c:noMultiLvlLbl val="1"/>
      </c:catAx>
      <c:valAx>
        <c:axId val="296520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6518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57.6</c:v>
                </c:pt>
                <c:pt idx="1">
                  <c:v>61.2</c:v>
                </c:pt>
                <c:pt idx="2">
                  <c:v>59.6</c:v>
                </c:pt>
                <c:pt idx="3">
                  <c:v>67.3</c:v>
                </c:pt>
                <c:pt idx="4">
                  <c:v>80.3</c:v>
                </c:pt>
              </c:numCache>
            </c:numRef>
          </c:val>
          <c:extLst>
            <c:ext xmlns:c16="http://schemas.microsoft.com/office/drawing/2014/chart" uri="{C3380CC4-5D6E-409C-BE32-E72D297353CC}">
              <c16:uniqueId val="{00000000-292E-485F-91E0-6E89B7A06BED}"/>
            </c:ext>
          </c:extLst>
        </c:ser>
        <c:dLbls>
          <c:showLegendKey val="0"/>
          <c:showVal val="0"/>
          <c:showCatName val="0"/>
          <c:showSerName val="0"/>
          <c:showPercent val="0"/>
          <c:showBubbleSize val="0"/>
        </c:dLbls>
        <c:gapWidth val="150"/>
        <c:axId val="296515808"/>
        <c:axId val="296518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c:ext xmlns:c16="http://schemas.microsoft.com/office/drawing/2014/chart" uri="{C3380CC4-5D6E-409C-BE32-E72D297353CC}">
              <c16:uniqueId val="{00000001-292E-485F-91E0-6E89B7A06BED}"/>
            </c:ext>
          </c:extLst>
        </c:ser>
        <c:dLbls>
          <c:showLegendKey val="0"/>
          <c:showVal val="0"/>
          <c:showCatName val="0"/>
          <c:showSerName val="0"/>
          <c:showPercent val="0"/>
          <c:showBubbleSize val="0"/>
        </c:dLbls>
        <c:marker val="1"/>
        <c:smooth val="0"/>
        <c:axId val="296515808"/>
        <c:axId val="296518552"/>
      </c:lineChart>
      <c:catAx>
        <c:axId val="296515808"/>
        <c:scaling>
          <c:orientation val="minMax"/>
        </c:scaling>
        <c:delete val="1"/>
        <c:axPos val="b"/>
        <c:numFmt formatCode="General" sourceLinked="1"/>
        <c:majorTickMark val="none"/>
        <c:minorTickMark val="none"/>
        <c:tickLblPos val="none"/>
        <c:crossAx val="296518552"/>
        <c:crosses val="autoZero"/>
        <c:auto val="1"/>
        <c:lblAlgn val="ctr"/>
        <c:lblOffset val="100"/>
        <c:noMultiLvlLbl val="1"/>
      </c:catAx>
      <c:valAx>
        <c:axId val="296518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6515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NJ39" sqref="NJ39:NX51"/>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宮崎県五ケ瀬町　国保病院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36</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データ!AA6</f>
        <v>18</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54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3723</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3771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36</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データ!AG6</f>
        <v>18</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54</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174</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102.5</v>
      </c>
      <c r="Q33" s="130"/>
      <c r="R33" s="130"/>
      <c r="S33" s="130"/>
      <c r="T33" s="130"/>
      <c r="U33" s="130"/>
      <c r="V33" s="130"/>
      <c r="W33" s="130"/>
      <c r="X33" s="130"/>
      <c r="Y33" s="130"/>
      <c r="Z33" s="130"/>
      <c r="AA33" s="130"/>
      <c r="AB33" s="130"/>
      <c r="AC33" s="130"/>
      <c r="AD33" s="131"/>
      <c r="AE33" s="129">
        <f>データ!AJ7</f>
        <v>97.8</v>
      </c>
      <c r="AF33" s="130"/>
      <c r="AG33" s="130"/>
      <c r="AH33" s="130"/>
      <c r="AI33" s="130"/>
      <c r="AJ33" s="130"/>
      <c r="AK33" s="130"/>
      <c r="AL33" s="130"/>
      <c r="AM33" s="130"/>
      <c r="AN33" s="130"/>
      <c r="AO33" s="130"/>
      <c r="AP33" s="130"/>
      <c r="AQ33" s="130"/>
      <c r="AR33" s="130"/>
      <c r="AS33" s="131"/>
      <c r="AT33" s="129">
        <f>データ!AK7</f>
        <v>102.4</v>
      </c>
      <c r="AU33" s="130"/>
      <c r="AV33" s="130"/>
      <c r="AW33" s="130"/>
      <c r="AX33" s="130"/>
      <c r="AY33" s="130"/>
      <c r="AZ33" s="130"/>
      <c r="BA33" s="130"/>
      <c r="BB33" s="130"/>
      <c r="BC33" s="130"/>
      <c r="BD33" s="130"/>
      <c r="BE33" s="130"/>
      <c r="BF33" s="130"/>
      <c r="BG33" s="130"/>
      <c r="BH33" s="131"/>
      <c r="BI33" s="129">
        <f>データ!AL7</f>
        <v>96.5</v>
      </c>
      <c r="BJ33" s="130"/>
      <c r="BK33" s="130"/>
      <c r="BL33" s="130"/>
      <c r="BM33" s="130"/>
      <c r="BN33" s="130"/>
      <c r="BO33" s="130"/>
      <c r="BP33" s="130"/>
      <c r="BQ33" s="130"/>
      <c r="BR33" s="130"/>
      <c r="BS33" s="130"/>
      <c r="BT33" s="130"/>
      <c r="BU33" s="130"/>
      <c r="BV33" s="130"/>
      <c r="BW33" s="131"/>
      <c r="BX33" s="129">
        <f>データ!AM7</f>
        <v>96.8</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84.5</v>
      </c>
      <c r="DE33" s="130"/>
      <c r="DF33" s="130"/>
      <c r="DG33" s="130"/>
      <c r="DH33" s="130"/>
      <c r="DI33" s="130"/>
      <c r="DJ33" s="130"/>
      <c r="DK33" s="130"/>
      <c r="DL33" s="130"/>
      <c r="DM33" s="130"/>
      <c r="DN33" s="130"/>
      <c r="DO33" s="130"/>
      <c r="DP33" s="130"/>
      <c r="DQ33" s="130"/>
      <c r="DR33" s="131"/>
      <c r="DS33" s="129">
        <f>データ!AU7</f>
        <v>79.7</v>
      </c>
      <c r="DT33" s="130"/>
      <c r="DU33" s="130"/>
      <c r="DV33" s="130"/>
      <c r="DW33" s="130"/>
      <c r="DX33" s="130"/>
      <c r="DY33" s="130"/>
      <c r="DZ33" s="130"/>
      <c r="EA33" s="130"/>
      <c r="EB33" s="130"/>
      <c r="EC33" s="130"/>
      <c r="ED33" s="130"/>
      <c r="EE33" s="130"/>
      <c r="EF33" s="130"/>
      <c r="EG33" s="131"/>
      <c r="EH33" s="129">
        <f>データ!AV7</f>
        <v>80.7</v>
      </c>
      <c r="EI33" s="130"/>
      <c r="EJ33" s="130"/>
      <c r="EK33" s="130"/>
      <c r="EL33" s="130"/>
      <c r="EM33" s="130"/>
      <c r="EN33" s="130"/>
      <c r="EO33" s="130"/>
      <c r="EP33" s="130"/>
      <c r="EQ33" s="130"/>
      <c r="ER33" s="130"/>
      <c r="ES33" s="130"/>
      <c r="ET33" s="130"/>
      <c r="EU33" s="130"/>
      <c r="EV33" s="131"/>
      <c r="EW33" s="129">
        <f>データ!AW7</f>
        <v>76</v>
      </c>
      <c r="EX33" s="130"/>
      <c r="EY33" s="130"/>
      <c r="EZ33" s="130"/>
      <c r="FA33" s="130"/>
      <c r="FB33" s="130"/>
      <c r="FC33" s="130"/>
      <c r="FD33" s="130"/>
      <c r="FE33" s="130"/>
      <c r="FF33" s="130"/>
      <c r="FG33" s="130"/>
      <c r="FH33" s="130"/>
      <c r="FI33" s="130"/>
      <c r="FJ33" s="130"/>
      <c r="FK33" s="131"/>
      <c r="FL33" s="129">
        <f>データ!AX7</f>
        <v>73.3</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0</v>
      </c>
      <c r="GS33" s="130"/>
      <c r="GT33" s="130"/>
      <c r="GU33" s="130"/>
      <c r="GV33" s="130"/>
      <c r="GW33" s="130"/>
      <c r="GX33" s="130"/>
      <c r="GY33" s="130"/>
      <c r="GZ33" s="130"/>
      <c r="HA33" s="130"/>
      <c r="HB33" s="130"/>
      <c r="HC33" s="130"/>
      <c r="HD33" s="130"/>
      <c r="HE33" s="130"/>
      <c r="HF33" s="131"/>
      <c r="HG33" s="129">
        <f>データ!BF7</f>
        <v>0</v>
      </c>
      <c r="HH33" s="130"/>
      <c r="HI33" s="130"/>
      <c r="HJ33" s="130"/>
      <c r="HK33" s="130"/>
      <c r="HL33" s="130"/>
      <c r="HM33" s="130"/>
      <c r="HN33" s="130"/>
      <c r="HO33" s="130"/>
      <c r="HP33" s="130"/>
      <c r="HQ33" s="130"/>
      <c r="HR33" s="130"/>
      <c r="HS33" s="130"/>
      <c r="HT33" s="130"/>
      <c r="HU33" s="131"/>
      <c r="HV33" s="129">
        <f>データ!BG7</f>
        <v>0</v>
      </c>
      <c r="HW33" s="130"/>
      <c r="HX33" s="130"/>
      <c r="HY33" s="130"/>
      <c r="HZ33" s="130"/>
      <c r="IA33" s="130"/>
      <c r="IB33" s="130"/>
      <c r="IC33" s="130"/>
      <c r="ID33" s="130"/>
      <c r="IE33" s="130"/>
      <c r="IF33" s="130"/>
      <c r="IG33" s="130"/>
      <c r="IH33" s="130"/>
      <c r="II33" s="130"/>
      <c r="IJ33" s="131"/>
      <c r="IK33" s="129">
        <f>データ!BH7</f>
        <v>0.5</v>
      </c>
      <c r="IL33" s="130"/>
      <c r="IM33" s="130"/>
      <c r="IN33" s="130"/>
      <c r="IO33" s="130"/>
      <c r="IP33" s="130"/>
      <c r="IQ33" s="130"/>
      <c r="IR33" s="130"/>
      <c r="IS33" s="130"/>
      <c r="IT33" s="130"/>
      <c r="IU33" s="130"/>
      <c r="IV33" s="130"/>
      <c r="IW33" s="130"/>
      <c r="IX33" s="130"/>
      <c r="IY33" s="131"/>
      <c r="IZ33" s="129">
        <f>データ!BI7</f>
        <v>6.1</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76.400000000000006</v>
      </c>
      <c r="KG33" s="130"/>
      <c r="KH33" s="130"/>
      <c r="KI33" s="130"/>
      <c r="KJ33" s="130"/>
      <c r="KK33" s="130"/>
      <c r="KL33" s="130"/>
      <c r="KM33" s="130"/>
      <c r="KN33" s="130"/>
      <c r="KO33" s="130"/>
      <c r="KP33" s="130"/>
      <c r="KQ33" s="130"/>
      <c r="KR33" s="130"/>
      <c r="KS33" s="130"/>
      <c r="KT33" s="131"/>
      <c r="KU33" s="129">
        <f>データ!BQ7</f>
        <v>64.3</v>
      </c>
      <c r="KV33" s="130"/>
      <c r="KW33" s="130"/>
      <c r="KX33" s="130"/>
      <c r="KY33" s="130"/>
      <c r="KZ33" s="130"/>
      <c r="LA33" s="130"/>
      <c r="LB33" s="130"/>
      <c r="LC33" s="130"/>
      <c r="LD33" s="130"/>
      <c r="LE33" s="130"/>
      <c r="LF33" s="130"/>
      <c r="LG33" s="130"/>
      <c r="LH33" s="130"/>
      <c r="LI33" s="131"/>
      <c r="LJ33" s="129">
        <f>データ!BR7</f>
        <v>61.4</v>
      </c>
      <c r="LK33" s="130"/>
      <c r="LL33" s="130"/>
      <c r="LM33" s="130"/>
      <c r="LN33" s="130"/>
      <c r="LO33" s="130"/>
      <c r="LP33" s="130"/>
      <c r="LQ33" s="130"/>
      <c r="LR33" s="130"/>
      <c r="LS33" s="130"/>
      <c r="LT33" s="130"/>
      <c r="LU33" s="130"/>
      <c r="LV33" s="130"/>
      <c r="LW33" s="130"/>
      <c r="LX33" s="131"/>
      <c r="LY33" s="129">
        <f>データ!BS7</f>
        <v>61.3</v>
      </c>
      <c r="LZ33" s="130"/>
      <c r="MA33" s="130"/>
      <c r="MB33" s="130"/>
      <c r="MC33" s="130"/>
      <c r="MD33" s="130"/>
      <c r="ME33" s="130"/>
      <c r="MF33" s="130"/>
      <c r="MG33" s="130"/>
      <c r="MH33" s="130"/>
      <c r="MI33" s="130"/>
      <c r="MJ33" s="130"/>
      <c r="MK33" s="130"/>
      <c r="ML33" s="130"/>
      <c r="MM33" s="131"/>
      <c r="MN33" s="129">
        <f>データ!BT7</f>
        <v>59.9</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98.4</v>
      </c>
      <c r="Q34" s="130"/>
      <c r="R34" s="130"/>
      <c r="S34" s="130"/>
      <c r="T34" s="130"/>
      <c r="U34" s="130"/>
      <c r="V34" s="130"/>
      <c r="W34" s="130"/>
      <c r="X34" s="130"/>
      <c r="Y34" s="130"/>
      <c r="Z34" s="130"/>
      <c r="AA34" s="130"/>
      <c r="AB34" s="130"/>
      <c r="AC34" s="130"/>
      <c r="AD34" s="131"/>
      <c r="AE34" s="129">
        <f>データ!AO7</f>
        <v>98.2</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97.7</v>
      </c>
      <c r="BJ34" s="130"/>
      <c r="BK34" s="130"/>
      <c r="BL34" s="130"/>
      <c r="BM34" s="130"/>
      <c r="BN34" s="130"/>
      <c r="BO34" s="130"/>
      <c r="BP34" s="130"/>
      <c r="BQ34" s="130"/>
      <c r="BR34" s="130"/>
      <c r="BS34" s="130"/>
      <c r="BT34" s="130"/>
      <c r="BU34" s="130"/>
      <c r="BV34" s="130"/>
      <c r="BW34" s="131"/>
      <c r="BX34" s="129">
        <f>データ!AR7</f>
        <v>100.7</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77.900000000000006</v>
      </c>
      <c r="DE34" s="130"/>
      <c r="DF34" s="130"/>
      <c r="DG34" s="130"/>
      <c r="DH34" s="130"/>
      <c r="DI34" s="130"/>
      <c r="DJ34" s="130"/>
      <c r="DK34" s="130"/>
      <c r="DL34" s="130"/>
      <c r="DM34" s="130"/>
      <c r="DN34" s="130"/>
      <c r="DO34" s="130"/>
      <c r="DP34" s="130"/>
      <c r="DQ34" s="130"/>
      <c r="DR34" s="131"/>
      <c r="DS34" s="129">
        <f>データ!AZ7</f>
        <v>78.099999999999994</v>
      </c>
      <c r="DT34" s="130"/>
      <c r="DU34" s="130"/>
      <c r="DV34" s="130"/>
      <c r="DW34" s="130"/>
      <c r="DX34" s="130"/>
      <c r="DY34" s="130"/>
      <c r="DZ34" s="130"/>
      <c r="EA34" s="130"/>
      <c r="EB34" s="130"/>
      <c r="EC34" s="130"/>
      <c r="ED34" s="130"/>
      <c r="EE34" s="130"/>
      <c r="EF34" s="130"/>
      <c r="EG34" s="131"/>
      <c r="EH34" s="129">
        <f>データ!BA7</f>
        <v>77</v>
      </c>
      <c r="EI34" s="130"/>
      <c r="EJ34" s="130"/>
      <c r="EK34" s="130"/>
      <c r="EL34" s="130"/>
      <c r="EM34" s="130"/>
      <c r="EN34" s="130"/>
      <c r="EO34" s="130"/>
      <c r="EP34" s="130"/>
      <c r="EQ34" s="130"/>
      <c r="ER34" s="130"/>
      <c r="ES34" s="130"/>
      <c r="ET34" s="130"/>
      <c r="EU34" s="130"/>
      <c r="EV34" s="131"/>
      <c r="EW34" s="129">
        <f>データ!BB7</f>
        <v>77.099999999999994</v>
      </c>
      <c r="EX34" s="130"/>
      <c r="EY34" s="130"/>
      <c r="EZ34" s="130"/>
      <c r="FA34" s="130"/>
      <c r="FB34" s="130"/>
      <c r="FC34" s="130"/>
      <c r="FD34" s="130"/>
      <c r="FE34" s="130"/>
      <c r="FF34" s="130"/>
      <c r="FG34" s="130"/>
      <c r="FH34" s="130"/>
      <c r="FI34" s="130"/>
      <c r="FJ34" s="130"/>
      <c r="FK34" s="131"/>
      <c r="FL34" s="129">
        <f>データ!BC7</f>
        <v>73.8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107.2</v>
      </c>
      <c r="GS34" s="130"/>
      <c r="GT34" s="130"/>
      <c r="GU34" s="130"/>
      <c r="GV34" s="130"/>
      <c r="GW34" s="130"/>
      <c r="GX34" s="130"/>
      <c r="GY34" s="130"/>
      <c r="GZ34" s="130"/>
      <c r="HA34" s="130"/>
      <c r="HB34" s="130"/>
      <c r="HC34" s="130"/>
      <c r="HD34" s="130"/>
      <c r="HE34" s="130"/>
      <c r="HF34" s="131"/>
      <c r="HG34" s="129">
        <f>データ!BK7</f>
        <v>114.4</v>
      </c>
      <c r="HH34" s="130"/>
      <c r="HI34" s="130"/>
      <c r="HJ34" s="130"/>
      <c r="HK34" s="130"/>
      <c r="HL34" s="130"/>
      <c r="HM34" s="130"/>
      <c r="HN34" s="130"/>
      <c r="HO34" s="130"/>
      <c r="HP34" s="130"/>
      <c r="HQ34" s="130"/>
      <c r="HR34" s="130"/>
      <c r="HS34" s="130"/>
      <c r="HT34" s="130"/>
      <c r="HU34" s="131"/>
      <c r="HV34" s="129">
        <f>データ!BL7</f>
        <v>117</v>
      </c>
      <c r="HW34" s="130"/>
      <c r="HX34" s="130"/>
      <c r="HY34" s="130"/>
      <c r="HZ34" s="130"/>
      <c r="IA34" s="130"/>
      <c r="IB34" s="130"/>
      <c r="IC34" s="130"/>
      <c r="ID34" s="130"/>
      <c r="IE34" s="130"/>
      <c r="IF34" s="130"/>
      <c r="IG34" s="130"/>
      <c r="IH34" s="130"/>
      <c r="II34" s="130"/>
      <c r="IJ34" s="131"/>
      <c r="IK34" s="129">
        <f>データ!BM7</f>
        <v>118.8</v>
      </c>
      <c r="IL34" s="130"/>
      <c r="IM34" s="130"/>
      <c r="IN34" s="130"/>
      <c r="IO34" s="130"/>
      <c r="IP34" s="130"/>
      <c r="IQ34" s="130"/>
      <c r="IR34" s="130"/>
      <c r="IS34" s="130"/>
      <c r="IT34" s="130"/>
      <c r="IU34" s="130"/>
      <c r="IV34" s="130"/>
      <c r="IW34" s="130"/>
      <c r="IX34" s="130"/>
      <c r="IY34" s="131"/>
      <c r="IZ34" s="129">
        <f>データ!BN7</f>
        <v>136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66.8</v>
      </c>
      <c r="KG34" s="130"/>
      <c r="KH34" s="130"/>
      <c r="KI34" s="130"/>
      <c r="KJ34" s="130"/>
      <c r="KK34" s="130"/>
      <c r="KL34" s="130"/>
      <c r="KM34" s="130"/>
      <c r="KN34" s="130"/>
      <c r="KO34" s="130"/>
      <c r="KP34" s="130"/>
      <c r="KQ34" s="130"/>
      <c r="KR34" s="130"/>
      <c r="KS34" s="130"/>
      <c r="KT34" s="131"/>
      <c r="KU34" s="129">
        <f>データ!BV7</f>
        <v>67.900000000000006</v>
      </c>
      <c r="KV34" s="130"/>
      <c r="KW34" s="130"/>
      <c r="KX34" s="130"/>
      <c r="KY34" s="130"/>
      <c r="KZ34" s="130"/>
      <c r="LA34" s="130"/>
      <c r="LB34" s="130"/>
      <c r="LC34" s="130"/>
      <c r="LD34" s="130"/>
      <c r="LE34" s="130"/>
      <c r="LF34" s="130"/>
      <c r="LG34" s="130"/>
      <c r="LH34" s="130"/>
      <c r="LI34" s="131"/>
      <c r="LJ34" s="129">
        <f>データ!BW7</f>
        <v>66.900000000000006</v>
      </c>
      <c r="LK34" s="130"/>
      <c r="LL34" s="130"/>
      <c r="LM34" s="130"/>
      <c r="LN34" s="130"/>
      <c r="LO34" s="130"/>
      <c r="LP34" s="130"/>
      <c r="LQ34" s="130"/>
      <c r="LR34" s="130"/>
      <c r="LS34" s="130"/>
      <c r="LT34" s="130"/>
      <c r="LU34" s="130"/>
      <c r="LV34" s="130"/>
      <c r="LW34" s="130"/>
      <c r="LX34" s="131"/>
      <c r="LY34" s="129">
        <f>データ!BX7</f>
        <v>66.099999999999994</v>
      </c>
      <c r="LZ34" s="130"/>
      <c r="MA34" s="130"/>
      <c r="MB34" s="130"/>
      <c r="MC34" s="130"/>
      <c r="MD34" s="130"/>
      <c r="ME34" s="130"/>
      <c r="MF34" s="130"/>
      <c r="MG34" s="130"/>
      <c r="MH34" s="130"/>
      <c r="MI34" s="130"/>
      <c r="MJ34" s="130"/>
      <c r="MK34" s="130"/>
      <c r="ML34" s="130"/>
      <c r="MM34" s="131"/>
      <c r="MN34" s="129">
        <f>データ!BY7</f>
        <v>62.3</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177</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175</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18341</v>
      </c>
      <c r="Q55" s="139"/>
      <c r="R55" s="139"/>
      <c r="S55" s="139"/>
      <c r="T55" s="139"/>
      <c r="U55" s="139"/>
      <c r="V55" s="139"/>
      <c r="W55" s="139"/>
      <c r="X55" s="139"/>
      <c r="Y55" s="139"/>
      <c r="Z55" s="139"/>
      <c r="AA55" s="139"/>
      <c r="AB55" s="139"/>
      <c r="AC55" s="139"/>
      <c r="AD55" s="140"/>
      <c r="AE55" s="138">
        <f>データ!CB7</f>
        <v>18583</v>
      </c>
      <c r="AF55" s="139"/>
      <c r="AG55" s="139"/>
      <c r="AH55" s="139"/>
      <c r="AI55" s="139"/>
      <c r="AJ55" s="139"/>
      <c r="AK55" s="139"/>
      <c r="AL55" s="139"/>
      <c r="AM55" s="139"/>
      <c r="AN55" s="139"/>
      <c r="AO55" s="139"/>
      <c r="AP55" s="139"/>
      <c r="AQ55" s="139"/>
      <c r="AR55" s="139"/>
      <c r="AS55" s="140"/>
      <c r="AT55" s="138">
        <f>データ!CC7</f>
        <v>18954</v>
      </c>
      <c r="AU55" s="139"/>
      <c r="AV55" s="139"/>
      <c r="AW55" s="139"/>
      <c r="AX55" s="139"/>
      <c r="AY55" s="139"/>
      <c r="AZ55" s="139"/>
      <c r="BA55" s="139"/>
      <c r="BB55" s="139"/>
      <c r="BC55" s="139"/>
      <c r="BD55" s="139"/>
      <c r="BE55" s="139"/>
      <c r="BF55" s="139"/>
      <c r="BG55" s="139"/>
      <c r="BH55" s="140"/>
      <c r="BI55" s="138">
        <f>データ!CD7</f>
        <v>19100</v>
      </c>
      <c r="BJ55" s="139"/>
      <c r="BK55" s="139"/>
      <c r="BL55" s="139"/>
      <c r="BM55" s="139"/>
      <c r="BN55" s="139"/>
      <c r="BO55" s="139"/>
      <c r="BP55" s="139"/>
      <c r="BQ55" s="139"/>
      <c r="BR55" s="139"/>
      <c r="BS55" s="139"/>
      <c r="BT55" s="139"/>
      <c r="BU55" s="139"/>
      <c r="BV55" s="139"/>
      <c r="BW55" s="140"/>
      <c r="BX55" s="138">
        <f>データ!CE7</f>
        <v>19437</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5635</v>
      </c>
      <c r="DE55" s="139"/>
      <c r="DF55" s="139"/>
      <c r="DG55" s="139"/>
      <c r="DH55" s="139"/>
      <c r="DI55" s="139"/>
      <c r="DJ55" s="139"/>
      <c r="DK55" s="139"/>
      <c r="DL55" s="139"/>
      <c r="DM55" s="139"/>
      <c r="DN55" s="139"/>
      <c r="DO55" s="139"/>
      <c r="DP55" s="139"/>
      <c r="DQ55" s="139"/>
      <c r="DR55" s="140"/>
      <c r="DS55" s="138">
        <f>データ!CM7</f>
        <v>5840</v>
      </c>
      <c r="DT55" s="139"/>
      <c r="DU55" s="139"/>
      <c r="DV55" s="139"/>
      <c r="DW55" s="139"/>
      <c r="DX55" s="139"/>
      <c r="DY55" s="139"/>
      <c r="DZ55" s="139"/>
      <c r="EA55" s="139"/>
      <c r="EB55" s="139"/>
      <c r="EC55" s="139"/>
      <c r="ED55" s="139"/>
      <c r="EE55" s="139"/>
      <c r="EF55" s="139"/>
      <c r="EG55" s="140"/>
      <c r="EH55" s="138">
        <f>データ!CN7</f>
        <v>5666</v>
      </c>
      <c r="EI55" s="139"/>
      <c r="EJ55" s="139"/>
      <c r="EK55" s="139"/>
      <c r="EL55" s="139"/>
      <c r="EM55" s="139"/>
      <c r="EN55" s="139"/>
      <c r="EO55" s="139"/>
      <c r="EP55" s="139"/>
      <c r="EQ55" s="139"/>
      <c r="ER55" s="139"/>
      <c r="ES55" s="139"/>
      <c r="ET55" s="139"/>
      <c r="EU55" s="139"/>
      <c r="EV55" s="140"/>
      <c r="EW55" s="138">
        <f>データ!CO7</f>
        <v>5650</v>
      </c>
      <c r="EX55" s="139"/>
      <c r="EY55" s="139"/>
      <c r="EZ55" s="139"/>
      <c r="FA55" s="139"/>
      <c r="FB55" s="139"/>
      <c r="FC55" s="139"/>
      <c r="FD55" s="139"/>
      <c r="FE55" s="139"/>
      <c r="FF55" s="139"/>
      <c r="FG55" s="139"/>
      <c r="FH55" s="139"/>
      <c r="FI55" s="139"/>
      <c r="FJ55" s="139"/>
      <c r="FK55" s="140"/>
      <c r="FL55" s="138">
        <f>データ!CP7</f>
        <v>5763</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57.6</v>
      </c>
      <c r="GS55" s="130"/>
      <c r="GT55" s="130"/>
      <c r="GU55" s="130"/>
      <c r="GV55" s="130"/>
      <c r="GW55" s="130"/>
      <c r="GX55" s="130"/>
      <c r="GY55" s="130"/>
      <c r="GZ55" s="130"/>
      <c r="HA55" s="130"/>
      <c r="HB55" s="130"/>
      <c r="HC55" s="130"/>
      <c r="HD55" s="130"/>
      <c r="HE55" s="130"/>
      <c r="HF55" s="131"/>
      <c r="HG55" s="129">
        <f>データ!CX7</f>
        <v>61.2</v>
      </c>
      <c r="HH55" s="130"/>
      <c r="HI55" s="130"/>
      <c r="HJ55" s="130"/>
      <c r="HK55" s="130"/>
      <c r="HL55" s="130"/>
      <c r="HM55" s="130"/>
      <c r="HN55" s="130"/>
      <c r="HO55" s="130"/>
      <c r="HP55" s="130"/>
      <c r="HQ55" s="130"/>
      <c r="HR55" s="130"/>
      <c r="HS55" s="130"/>
      <c r="HT55" s="130"/>
      <c r="HU55" s="131"/>
      <c r="HV55" s="129">
        <f>データ!CY7</f>
        <v>59.6</v>
      </c>
      <c r="HW55" s="130"/>
      <c r="HX55" s="130"/>
      <c r="HY55" s="130"/>
      <c r="HZ55" s="130"/>
      <c r="IA55" s="130"/>
      <c r="IB55" s="130"/>
      <c r="IC55" s="130"/>
      <c r="ID55" s="130"/>
      <c r="IE55" s="130"/>
      <c r="IF55" s="130"/>
      <c r="IG55" s="130"/>
      <c r="IH55" s="130"/>
      <c r="II55" s="130"/>
      <c r="IJ55" s="131"/>
      <c r="IK55" s="129">
        <f>データ!CZ7</f>
        <v>67.3</v>
      </c>
      <c r="IL55" s="130"/>
      <c r="IM55" s="130"/>
      <c r="IN55" s="130"/>
      <c r="IO55" s="130"/>
      <c r="IP55" s="130"/>
      <c r="IQ55" s="130"/>
      <c r="IR55" s="130"/>
      <c r="IS55" s="130"/>
      <c r="IT55" s="130"/>
      <c r="IU55" s="130"/>
      <c r="IV55" s="130"/>
      <c r="IW55" s="130"/>
      <c r="IX55" s="130"/>
      <c r="IY55" s="131"/>
      <c r="IZ55" s="129">
        <f>データ!DA7</f>
        <v>80.3</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8.8000000000000007</v>
      </c>
      <c r="KG55" s="130"/>
      <c r="KH55" s="130"/>
      <c r="KI55" s="130"/>
      <c r="KJ55" s="130"/>
      <c r="KK55" s="130"/>
      <c r="KL55" s="130"/>
      <c r="KM55" s="130"/>
      <c r="KN55" s="130"/>
      <c r="KO55" s="130"/>
      <c r="KP55" s="130"/>
      <c r="KQ55" s="130"/>
      <c r="KR55" s="130"/>
      <c r="KS55" s="130"/>
      <c r="KT55" s="131"/>
      <c r="KU55" s="129">
        <f>データ!DI7</f>
        <v>8.8000000000000007</v>
      </c>
      <c r="KV55" s="130"/>
      <c r="KW55" s="130"/>
      <c r="KX55" s="130"/>
      <c r="KY55" s="130"/>
      <c r="KZ55" s="130"/>
      <c r="LA55" s="130"/>
      <c r="LB55" s="130"/>
      <c r="LC55" s="130"/>
      <c r="LD55" s="130"/>
      <c r="LE55" s="130"/>
      <c r="LF55" s="130"/>
      <c r="LG55" s="130"/>
      <c r="LH55" s="130"/>
      <c r="LI55" s="131"/>
      <c r="LJ55" s="129">
        <f>データ!DJ7</f>
        <v>9.1999999999999993</v>
      </c>
      <c r="LK55" s="130"/>
      <c r="LL55" s="130"/>
      <c r="LM55" s="130"/>
      <c r="LN55" s="130"/>
      <c r="LO55" s="130"/>
      <c r="LP55" s="130"/>
      <c r="LQ55" s="130"/>
      <c r="LR55" s="130"/>
      <c r="LS55" s="130"/>
      <c r="LT55" s="130"/>
      <c r="LU55" s="130"/>
      <c r="LV55" s="130"/>
      <c r="LW55" s="130"/>
      <c r="LX55" s="131"/>
      <c r="LY55" s="129">
        <f>データ!DK7</f>
        <v>8.6999999999999993</v>
      </c>
      <c r="LZ55" s="130"/>
      <c r="MA55" s="130"/>
      <c r="MB55" s="130"/>
      <c r="MC55" s="130"/>
      <c r="MD55" s="130"/>
      <c r="ME55" s="130"/>
      <c r="MF55" s="130"/>
      <c r="MG55" s="130"/>
      <c r="MH55" s="130"/>
      <c r="MI55" s="130"/>
      <c r="MJ55" s="130"/>
      <c r="MK55" s="130"/>
      <c r="ML55" s="130"/>
      <c r="MM55" s="131"/>
      <c r="MN55" s="129">
        <f>データ!DL7</f>
        <v>9</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24882</v>
      </c>
      <c r="Q56" s="139"/>
      <c r="R56" s="139"/>
      <c r="S56" s="139"/>
      <c r="T56" s="139"/>
      <c r="U56" s="139"/>
      <c r="V56" s="139"/>
      <c r="W56" s="139"/>
      <c r="X56" s="139"/>
      <c r="Y56" s="139"/>
      <c r="Z56" s="139"/>
      <c r="AA56" s="139"/>
      <c r="AB56" s="139"/>
      <c r="AC56" s="139"/>
      <c r="AD56" s="140"/>
      <c r="AE56" s="138">
        <f>データ!CG7</f>
        <v>25249</v>
      </c>
      <c r="AF56" s="139"/>
      <c r="AG56" s="139"/>
      <c r="AH56" s="139"/>
      <c r="AI56" s="139"/>
      <c r="AJ56" s="139"/>
      <c r="AK56" s="139"/>
      <c r="AL56" s="139"/>
      <c r="AM56" s="139"/>
      <c r="AN56" s="139"/>
      <c r="AO56" s="139"/>
      <c r="AP56" s="139"/>
      <c r="AQ56" s="139"/>
      <c r="AR56" s="139"/>
      <c r="AS56" s="140"/>
      <c r="AT56" s="138">
        <f>データ!CH7</f>
        <v>25711</v>
      </c>
      <c r="AU56" s="139"/>
      <c r="AV56" s="139"/>
      <c r="AW56" s="139"/>
      <c r="AX56" s="139"/>
      <c r="AY56" s="139"/>
      <c r="AZ56" s="139"/>
      <c r="BA56" s="139"/>
      <c r="BB56" s="139"/>
      <c r="BC56" s="139"/>
      <c r="BD56" s="139"/>
      <c r="BE56" s="139"/>
      <c r="BF56" s="139"/>
      <c r="BG56" s="139"/>
      <c r="BH56" s="140"/>
      <c r="BI56" s="138">
        <f>データ!CI7</f>
        <v>26415</v>
      </c>
      <c r="BJ56" s="139"/>
      <c r="BK56" s="139"/>
      <c r="BL56" s="139"/>
      <c r="BM56" s="139"/>
      <c r="BN56" s="139"/>
      <c r="BO56" s="139"/>
      <c r="BP56" s="139"/>
      <c r="BQ56" s="139"/>
      <c r="BR56" s="139"/>
      <c r="BS56" s="139"/>
      <c r="BT56" s="139"/>
      <c r="BU56" s="139"/>
      <c r="BV56" s="139"/>
      <c r="BW56" s="140"/>
      <c r="BX56" s="138">
        <f>データ!CJ7</f>
        <v>27227</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8797</v>
      </c>
      <c r="DE56" s="139"/>
      <c r="DF56" s="139"/>
      <c r="DG56" s="139"/>
      <c r="DH56" s="139"/>
      <c r="DI56" s="139"/>
      <c r="DJ56" s="139"/>
      <c r="DK56" s="139"/>
      <c r="DL56" s="139"/>
      <c r="DM56" s="139"/>
      <c r="DN56" s="139"/>
      <c r="DO56" s="139"/>
      <c r="DP56" s="139"/>
      <c r="DQ56" s="139"/>
      <c r="DR56" s="140"/>
      <c r="DS56" s="138">
        <f>データ!CR7</f>
        <v>8852</v>
      </c>
      <c r="DT56" s="139"/>
      <c r="DU56" s="139"/>
      <c r="DV56" s="139"/>
      <c r="DW56" s="139"/>
      <c r="DX56" s="139"/>
      <c r="DY56" s="139"/>
      <c r="DZ56" s="139"/>
      <c r="EA56" s="139"/>
      <c r="EB56" s="139"/>
      <c r="EC56" s="139"/>
      <c r="ED56" s="139"/>
      <c r="EE56" s="139"/>
      <c r="EF56" s="139"/>
      <c r="EG56" s="140"/>
      <c r="EH56" s="138">
        <f>データ!CS7</f>
        <v>9060</v>
      </c>
      <c r="EI56" s="139"/>
      <c r="EJ56" s="139"/>
      <c r="EK56" s="139"/>
      <c r="EL56" s="139"/>
      <c r="EM56" s="139"/>
      <c r="EN56" s="139"/>
      <c r="EO56" s="139"/>
      <c r="EP56" s="139"/>
      <c r="EQ56" s="139"/>
      <c r="ER56" s="139"/>
      <c r="ES56" s="139"/>
      <c r="ET56" s="139"/>
      <c r="EU56" s="139"/>
      <c r="EV56" s="140"/>
      <c r="EW56" s="138">
        <f>データ!CT7</f>
        <v>9135</v>
      </c>
      <c r="EX56" s="139"/>
      <c r="EY56" s="139"/>
      <c r="EZ56" s="139"/>
      <c r="FA56" s="139"/>
      <c r="FB56" s="139"/>
      <c r="FC56" s="139"/>
      <c r="FD56" s="139"/>
      <c r="FE56" s="139"/>
      <c r="FF56" s="139"/>
      <c r="FG56" s="139"/>
      <c r="FH56" s="139"/>
      <c r="FI56" s="139"/>
      <c r="FJ56" s="139"/>
      <c r="FK56" s="140"/>
      <c r="FL56" s="138">
        <f>データ!CU7</f>
        <v>9509</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69.5</v>
      </c>
      <c r="GS56" s="130"/>
      <c r="GT56" s="130"/>
      <c r="GU56" s="130"/>
      <c r="GV56" s="130"/>
      <c r="GW56" s="130"/>
      <c r="GX56" s="130"/>
      <c r="GY56" s="130"/>
      <c r="GZ56" s="130"/>
      <c r="HA56" s="130"/>
      <c r="HB56" s="130"/>
      <c r="HC56" s="130"/>
      <c r="HD56" s="130"/>
      <c r="HE56" s="130"/>
      <c r="HF56" s="131"/>
      <c r="HG56" s="129">
        <f>データ!DC7</f>
        <v>70.3</v>
      </c>
      <c r="HH56" s="130"/>
      <c r="HI56" s="130"/>
      <c r="HJ56" s="130"/>
      <c r="HK56" s="130"/>
      <c r="HL56" s="130"/>
      <c r="HM56" s="130"/>
      <c r="HN56" s="130"/>
      <c r="HO56" s="130"/>
      <c r="HP56" s="130"/>
      <c r="HQ56" s="130"/>
      <c r="HR56" s="130"/>
      <c r="HS56" s="130"/>
      <c r="HT56" s="130"/>
      <c r="HU56" s="131"/>
      <c r="HV56" s="129">
        <f>データ!DD7</f>
        <v>71.099999999999994</v>
      </c>
      <c r="HW56" s="130"/>
      <c r="HX56" s="130"/>
      <c r="HY56" s="130"/>
      <c r="HZ56" s="130"/>
      <c r="IA56" s="130"/>
      <c r="IB56" s="130"/>
      <c r="IC56" s="130"/>
      <c r="ID56" s="130"/>
      <c r="IE56" s="130"/>
      <c r="IF56" s="130"/>
      <c r="IG56" s="130"/>
      <c r="IH56" s="130"/>
      <c r="II56" s="130"/>
      <c r="IJ56" s="131"/>
      <c r="IK56" s="129">
        <f>データ!DE7</f>
        <v>72</v>
      </c>
      <c r="IL56" s="130"/>
      <c r="IM56" s="130"/>
      <c r="IN56" s="130"/>
      <c r="IO56" s="130"/>
      <c r="IP56" s="130"/>
      <c r="IQ56" s="130"/>
      <c r="IR56" s="130"/>
      <c r="IS56" s="130"/>
      <c r="IT56" s="130"/>
      <c r="IU56" s="130"/>
      <c r="IV56" s="130"/>
      <c r="IW56" s="130"/>
      <c r="IX56" s="130"/>
      <c r="IY56" s="131"/>
      <c r="IZ56" s="129">
        <f>データ!DF7</f>
        <v>77.7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17.399999999999999</v>
      </c>
      <c r="KG56" s="130"/>
      <c r="KH56" s="130"/>
      <c r="KI56" s="130"/>
      <c r="KJ56" s="130"/>
      <c r="KK56" s="130"/>
      <c r="KL56" s="130"/>
      <c r="KM56" s="130"/>
      <c r="KN56" s="130"/>
      <c r="KO56" s="130"/>
      <c r="KP56" s="130"/>
      <c r="KQ56" s="130"/>
      <c r="KR56" s="130"/>
      <c r="KS56" s="130"/>
      <c r="KT56" s="131"/>
      <c r="KU56" s="129">
        <f>データ!DN7</f>
        <v>17</v>
      </c>
      <c r="KV56" s="130"/>
      <c r="KW56" s="130"/>
      <c r="KX56" s="130"/>
      <c r="KY56" s="130"/>
      <c r="KZ56" s="130"/>
      <c r="LA56" s="130"/>
      <c r="LB56" s="130"/>
      <c r="LC56" s="130"/>
      <c r="LD56" s="130"/>
      <c r="LE56" s="130"/>
      <c r="LF56" s="130"/>
      <c r="LG56" s="130"/>
      <c r="LH56" s="130"/>
      <c r="LI56" s="131"/>
      <c r="LJ56" s="129">
        <f>データ!DO7</f>
        <v>16.5</v>
      </c>
      <c r="LK56" s="130"/>
      <c r="LL56" s="130"/>
      <c r="LM56" s="130"/>
      <c r="LN56" s="130"/>
      <c r="LO56" s="130"/>
      <c r="LP56" s="130"/>
      <c r="LQ56" s="130"/>
      <c r="LR56" s="130"/>
      <c r="LS56" s="130"/>
      <c r="LT56" s="130"/>
      <c r="LU56" s="130"/>
      <c r="LV56" s="130"/>
      <c r="LW56" s="130"/>
      <c r="LX56" s="131"/>
      <c r="LY56" s="129">
        <f>データ!DP7</f>
        <v>16</v>
      </c>
      <c r="LZ56" s="130"/>
      <c r="MA56" s="130"/>
      <c r="MB56" s="130"/>
      <c r="MC56" s="130"/>
      <c r="MD56" s="130"/>
      <c r="ME56" s="130"/>
      <c r="MF56" s="130"/>
      <c r="MG56" s="130"/>
      <c r="MH56" s="130"/>
      <c r="MI56" s="130"/>
      <c r="MJ56" s="130"/>
      <c r="MK56" s="130"/>
      <c r="ML56" s="130"/>
      <c r="MM56" s="131"/>
      <c r="MN56" s="129">
        <f>データ!DQ7</f>
        <v>15.7</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176</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59.8</v>
      </c>
      <c r="V79" s="151"/>
      <c r="W79" s="151"/>
      <c r="X79" s="151"/>
      <c r="Y79" s="151"/>
      <c r="Z79" s="151"/>
      <c r="AA79" s="151"/>
      <c r="AB79" s="151"/>
      <c r="AC79" s="151"/>
      <c r="AD79" s="151"/>
      <c r="AE79" s="151"/>
      <c r="AF79" s="151"/>
      <c r="AG79" s="151"/>
      <c r="AH79" s="151"/>
      <c r="AI79" s="151"/>
      <c r="AJ79" s="151"/>
      <c r="AK79" s="151"/>
      <c r="AL79" s="151"/>
      <c r="AM79" s="151"/>
      <c r="AN79" s="151">
        <f>データ!DT7</f>
        <v>61.1</v>
      </c>
      <c r="AO79" s="151"/>
      <c r="AP79" s="151"/>
      <c r="AQ79" s="151"/>
      <c r="AR79" s="151"/>
      <c r="AS79" s="151"/>
      <c r="AT79" s="151"/>
      <c r="AU79" s="151"/>
      <c r="AV79" s="151"/>
      <c r="AW79" s="151"/>
      <c r="AX79" s="151"/>
      <c r="AY79" s="151"/>
      <c r="AZ79" s="151"/>
      <c r="BA79" s="151"/>
      <c r="BB79" s="151"/>
      <c r="BC79" s="151"/>
      <c r="BD79" s="151"/>
      <c r="BE79" s="151"/>
      <c r="BF79" s="151"/>
      <c r="BG79" s="151">
        <f>データ!DU7</f>
        <v>61.3</v>
      </c>
      <c r="BH79" s="151"/>
      <c r="BI79" s="151"/>
      <c r="BJ79" s="151"/>
      <c r="BK79" s="151"/>
      <c r="BL79" s="151"/>
      <c r="BM79" s="151"/>
      <c r="BN79" s="151"/>
      <c r="BO79" s="151"/>
      <c r="BP79" s="151"/>
      <c r="BQ79" s="151"/>
      <c r="BR79" s="151"/>
      <c r="BS79" s="151"/>
      <c r="BT79" s="151"/>
      <c r="BU79" s="151"/>
      <c r="BV79" s="151"/>
      <c r="BW79" s="151"/>
      <c r="BX79" s="151"/>
      <c r="BY79" s="151"/>
      <c r="BZ79" s="151">
        <f>データ!DV7</f>
        <v>62</v>
      </c>
      <c r="CA79" s="151"/>
      <c r="CB79" s="151"/>
      <c r="CC79" s="151"/>
      <c r="CD79" s="151"/>
      <c r="CE79" s="151"/>
      <c r="CF79" s="151"/>
      <c r="CG79" s="151"/>
      <c r="CH79" s="151"/>
      <c r="CI79" s="151"/>
      <c r="CJ79" s="151"/>
      <c r="CK79" s="151"/>
      <c r="CL79" s="151"/>
      <c r="CM79" s="151"/>
      <c r="CN79" s="151"/>
      <c r="CO79" s="151"/>
      <c r="CP79" s="151"/>
      <c r="CQ79" s="151"/>
      <c r="CR79" s="151"/>
      <c r="CS79" s="151">
        <f>データ!DW7</f>
        <v>59.4</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82.2</v>
      </c>
      <c r="EP79" s="151"/>
      <c r="EQ79" s="151"/>
      <c r="ER79" s="151"/>
      <c r="ES79" s="151"/>
      <c r="ET79" s="151"/>
      <c r="EU79" s="151"/>
      <c r="EV79" s="151"/>
      <c r="EW79" s="151"/>
      <c r="EX79" s="151"/>
      <c r="EY79" s="151"/>
      <c r="EZ79" s="151"/>
      <c r="FA79" s="151"/>
      <c r="FB79" s="151"/>
      <c r="FC79" s="151"/>
      <c r="FD79" s="151"/>
      <c r="FE79" s="151"/>
      <c r="FF79" s="151"/>
      <c r="FG79" s="151"/>
      <c r="FH79" s="151">
        <f>データ!EE7</f>
        <v>84.2</v>
      </c>
      <c r="FI79" s="151"/>
      <c r="FJ79" s="151"/>
      <c r="FK79" s="151"/>
      <c r="FL79" s="151"/>
      <c r="FM79" s="151"/>
      <c r="FN79" s="151"/>
      <c r="FO79" s="151"/>
      <c r="FP79" s="151"/>
      <c r="FQ79" s="151"/>
      <c r="FR79" s="151"/>
      <c r="FS79" s="151"/>
      <c r="FT79" s="151"/>
      <c r="FU79" s="151"/>
      <c r="FV79" s="151"/>
      <c r="FW79" s="151"/>
      <c r="FX79" s="151"/>
      <c r="FY79" s="151"/>
      <c r="FZ79" s="151"/>
      <c r="GA79" s="151">
        <f>データ!EF7</f>
        <v>79.5</v>
      </c>
      <c r="GB79" s="151"/>
      <c r="GC79" s="151"/>
      <c r="GD79" s="151"/>
      <c r="GE79" s="151"/>
      <c r="GF79" s="151"/>
      <c r="GG79" s="151"/>
      <c r="GH79" s="151"/>
      <c r="GI79" s="151"/>
      <c r="GJ79" s="151"/>
      <c r="GK79" s="151"/>
      <c r="GL79" s="151"/>
      <c r="GM79" s="151"/>
      <c r="GN79" s="151"/>
      <c r="GO79" s="151"/>
      <c r="GP79" s="151"/>
      <c r="GQ79" s="151"/>
      <c r="GR79" s="151"/>
      <c r="GS79" s="151"/>
      <c r="GT79" s="151">
        <f>データ!EG7</f>
        <v>78.3</v>
      </c>
      <c r="GU79" s="151"/>
      <c r="GV79" s="151"/>
      <c r="GW79" s="151"/>
      <c r="GX79" s="151"/>
      <c r="GY79" s="151"/>
      <c r="GZ79" s="151"/>
      <c r="HA79" s="151"/>
      <c r="HB79" s="151"/>
      <c r="HC79" s="151"/>
      <c r="HD79" s="151"/>
      <c r="HE79" s="151"/>
      <c r="HF79" s="151"/>
      <c r="HG79" s="151"/>
      <c r="HH79" s="151"/>
      <c r="HI79" s="151"/>
      <c r="HJ79" s="151"/>
      <c r="HK79" s="151"/>
      <c r="HL79" s="151"/>
      <c r="HM79" s="151">
        <f>データ!EH7</f>
        <v>58.2</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32390407</v>
      </c>
      <c r="JK79" s="152"/>
      <c r="JL79" s="152"/>
      <c r="JM79" s="152"/>
      <c r="JN79" s="152"/>
      <c r="JO79" s="152"/>
      <c r="JP79" s="152"/>
      <c r="JQ79" s="152"/>
      <c r="JR79" s="152"/>
      <c r="JS79" s="152"/>
      <c r="JT79" s="152"/>
      <c r="JU79" s="152"/>
      <c r="JV79" s="152"/>
      <c r="JW79" s="152"/>
      <c r="JX79" s="152"/>
      <c r="JY79" s="152"/>
      <c r="JZ79" s="152"/>
      <c r="KA79" s="152"/>
      <c r="KB79" s="152"/>
      <c r="KC79" s="152">
        <f>データ!EP7</f>
        <v>32410370</v>
      </c>
      <c r="KD79" s="152"/>
      <c r="KE79" s="152"/>
      <c r="KF79" s="152"/>
      <c r="KG79" s="152"/>
      <c r="KH79" s="152"/>
      <c r="KI79" s="152"/>
      <c r="KJ79" s="152"/>
      <c r="KK79" s="152"/>
      <c r="KL79" s="152"/>
      <c r="KM79" s="152"/>
      <c r="KN79" s="152"/>
      <c r="KO79" s="152"/>
      <c r="KP79" s="152"/>
      <c r="KQ79" s="152"/>
      <c r="KR79" s="152"/>
      <c r="KS79" s="152"/>
      <c r="KT79" s="152"/>
      <c r="KU79" s="152"/>
      <c r="KV79" s="152">
        <f>データ!EQ7</f>
        <v>32430722</v>
      </c>
      <c r="KW79" s="152"/>
      <c r="KX79" s="152"/>
      <c r="KY79" s="152"/>
      <c r="KZ79" s="152"/>
      <c r="LA79" s="152"/>
      <c r="LB79" s="152"/>
      <c r="LC79" s="152"/>
      <c r="LD79" s="152"/>
      <c r="LE79" s="152"/>
      <c r="LF79" s="152"/>
      <c r="LG79" s="152"/>
      <c r="LH79" s="152"/>
      <c r="LI79" s="152"/>
      <c r="LJ79" s="152"/>
      <c r="LK79" s="152"/>
      <c r="LL79" s="152"/>
      <c r="LM79" s="152"/>
      <c r="LN79" s="152"/>
      <c r="LO79" s="152">
        <f>データ!ER7</f>
        <v>32311481</v>
      </c>
      <c r="LP79" s="152"/>
      <c r="LQ79" s="152"/>
      <c r="LR79" s="152"/>
      <c r="LS79" s="152"/>
      <c r="LT79" s="152"/>
      <c r="LU79" s="152"/>
      <c r="LV79" s="152"/>
      <c r="LW79" s="152"/>
      <c r="LX79" s="152"/>
      <c r="LY79" s="152"/>
      <c r="LZ79" s="152"/>
      <c r="MA79" s="152"/>
      <c r="MB79" s="152"/>
      <c r="MC79" s="152"/>
      <c r="MD79" s="152"/>
      <c r="ME79" s="152"/>
      <c r="MF79" s="152"/>
      <c r="MG79" s="152"/>
      <c r="MH79" s="152">
        <f>データ!ES7</f>
        <v>34171889</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54.2</v>
      </c>
      <c r="V80" s="151"/>
      <c r="W80" s="151"/>
      <c r="X80" s="151"/>
      <c r="Y80" s="151"/>
      <c r="Z80" s="151"/>
      <c r="AA80" s="151"/>
      <c r="AB80" s="151"/>
      <c r="AC80" s="151"/>
      <c r="AD80" s="151"/>
      <c r="AE80" s="151"/>
      <c r="AF80" s="151"/>
      <c r="AG80" s="151"/>
      <c r="AH80" s="151"/>
      <c r="AI80" s="151"/>
      <c r="AJ80" s="151"/>
      <c r="AK80" s="151"/>
      <c r="AL80" s="151"/>
      <c r="AM80" s="151"/>
      <c r="AN80" s="151">
        <f>データ!DY7</f>
        <v>53.8</v>
      </c>
      <c r="AO80" s="151"/>
      <c r="AP80" s="151"/>
      <c r="AQ80" s="151"/>
      <c r="AR80" s="151"/>
      <c r="AS80" s="151"/>
      <c r="AT80" s="151"/>
      <c r="AU80" s="151"/>
      <c r="AV80" s="151"/>
      <c r="AW80" s="151"/>
      <c r="AX80" s="151"/>
      <c r="AY80" s="151"/>
      <c r="AZ80" s="151"/>
      <c r="BA80" s="151"/>
      <c r="BB80" s="151"/>
      <c r="BC80" s="151"/>
      <c r="BD80" s="151"/>
      <c r="BE80" s="151"/>
      <c r="BF80" s="151"/>
      <c r="BG80" s="151">
        <f>データ!DZ7</f>
        <v>56.1</v>
      </c>
      <c r="BH80" s="151"/>
      <c r="BI80" s="151"/>
      <c r="BJ80" s="151"/>
      <c r="BK80" s="151"/>
      <c r="BL80" s="151"/>
      <c r="BM80" s="151"/>
      <c r="BN80" s="151"/>
      <c r="BO80" s="151"/>
      <c r="BP80" s="151"/>
      <c r="BQ80" s="151"/>
      <c r="BR80" s="151"/>
      <c r="BS80" s="151"/>
      <c r="BT80" s="151"/>
      <c r="BU80" s="151"/>
      <c r="BV80" s="151"/>
      <c r="BW80" s="151"/>
      <c r="BX80" s="151"/>
      <c r="BY80" s="151"/>
      <c r="BZ80" s="151">
        <f>データ!EA7</f>
        <v>56.4</v>
      </c>
      <c r="CA80" s="151"/>
      <c r="CB80" s="151"/>
      <c r="CC80" s="151"/>
      <c r="CD80" s="151"/>
      <c r="CE80" s="151"/>
      <c r="CF80" s="151"/>
      <c r="CG80" s="151"/>
      <c r="CH80" s="151"/>
      <c r="CI80" s="151"/>
      <c r="CJ80" s="151"/>
      <c r="CK80" s="151"/>
      <c r="CL80" s="151"/>
      <c r="CM80" s="151"/>
      <c r="CN80" s="151"/>
      <c r="CO80" s="151"/>
      <c r="CP80" s="151"/>
      <c r="CQ80" s="151"/>
      <c r="CR80" s="151"/>
      <c r="CS80" s="151">
        <f>データ!EB7</f>
        <v>56.9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70</v>
      </c>
      <c r="EP80" s="151"/>
      <c r="EQ80" s="151"/>
      <c r="ER80" s="151"/>
      <c r="ES80" s="151"/>
      <c r="ET80" s="151"/>
      <c r="EU80" s="151"/>
      <c r="EV80" s="151"/>
      <c r="EW80" s="151"/>
      <c r="EX80" s="151"/>
      <c r="EY80" s="151"/>
      <c r="EZ80" s="151"/>
      <c r="FA80" s="151"/>
      <c r="FB80" s="151"/>
      <c r="FC80" s="151"/>
      <c r="FD80" s="151"/>
      <c r="FE80" s="151"/>
      <c r="FF80" s="151"/>
      <c r="FG80" s="151"/>
      <c r="FH80" s="151">
        <f>データ!EJ7</f>
        <v>71</v>
      </c>
      <c r="FI80" s="151"/>
      <c r="FJ80" s="151"/>
      <c r="FK80" s="151"/>
      <c r="FL80" s="151"/>
      <c r="FM80" s="151"/>
      <c r="FN80" s="151"/>
      <c r="FO80" s="151"/>
      <c r="FP80" s="151"/>
      <c r="FQ80" s="151"/>
      <c r="FR80" s="151"/>
      <c r="FS80" s="151"/>
      <c r="FT80" s="151"/>
      <c r="FU80" s="151"/>
      <c r="FV80" s="151"/>
      <c r="FW80" s="151"/>
      <c r="FX80" s="151"/>
      <c r="FY80" s="151"/>
      <c r="FZ80" s="151"/>
      <c r="GA80" s="151">
        <f>データ!EK7</f>
        <v>73.2</v>
      </c>
      <c r="GB80" s="151"/>
      <c r="GC80" s="151"/>
      <c r="GD80" s="151"/>
      <c r="GE80" s="151"/>
      <c r="GF80" s="151"/>
      <c r="GG80" s="151"/>
      <c r="GH80" s="151"/>
      <c r="GI80" s="151"/>
      <c r="GJ80" s="151"/>
      <c r="GK80" s="151"/>
      <c r="GL80" s="151"/>
      <c r="GM80" s="151"/>
      <c r="GN80" s="151"/>
      <c r="GO80" s="151"/>
      <c r="GP80" s="151"/>
      <c r="GQ80" s="151"/>
      <c r="GR80" s="151"/>
      <c r="GS80" s="151"/>
      <c r="GT80" s="151">
        <f>データ!EL7</f>
        <v>73.400000000000006</v>
      </c>
      <c r="GU80" s="151"/>
      <c r="GV80" s="151"/>
      <c r="GW80" s="151"/>
      <c r="GX80" s="151"/>
      <c r="GY80" s="151"/>
      <c r="GZ80" s="151"/>
      <c r="HA80" s="151"/>
      <c r="HB80" s="151"/>
      <c r="HC80" s="151"/>
      <c r="HD80" s="151"/>
      <c r="HE80" s="151"/>
      <c r="HF80" s="151"/>
      <c r="HG80" s="151"/>
      <c r="HH80" s="151"/>
      <c r="HI80" s="151"/>
      <c r="HJ80" s="151"/>
      <c r="HK80" s="151"/>
      <c r="HL80" s="151"/>
      <c r="HM80" s="151">
        <f>データ!EM7</f>
        <v>72.5</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36941419</v>
      </c>
      <c r="JK80" s="152"/>
      <c r="JL80" s="152"/>
      <c r="JM80" s="152"/>
      <c r="JN80" s="152"/>
      <c r="JO80" s="152"/>
      <c r="JP80" s="152"/>
      <c r="JQ80" s="152"/>
      <c r="JR80" s="152"/>
      <c r="JS80" s="152"/>
      <c r="JT80" s="152"/>
      <c r="JU80" s="152"/>
      <c r="JV80" s="152"/>
      <c r="JW80" s="152"/>
      <c r="JX80" s="152"/>
      <c r="JY80" s="152"/>
      <c r="JZ80" s="152"/>
      <c r="KA80" s="152"/>
      <c r="KB80" s="152"/>
      <c r="KC80" s="152">
        <f>データ!EU7</f>
        <v>38480542</v>
      </c>
      <c r="KD80" s="152"/>
      <c r="KE80" s="152"/>
      <c r="KF80" s="152"/>
      <c r="KG80" s="152"/>
      <c r="KH80" s="152"/>
      <c r="KI80" s="152"/>
      <c r="KJ80" s="152"/>
      <c r="KK80" s="152"/>
      <c r="KL80" s="152"/>
      <c r="KM80" s="152"/>
      <c r="KN80" s="152"/>
      <c r="KO80" s="152"/>
      <c r="KP80" s="152"/>
      <c r="KQ80" s="152"/>
      <c r="KR80" s="152"/>
      <c r="KS80" s="152"/>
      <c r="KT80" s="152"/>
      <c r="KU80" s="152"/>
      <c r="KV80" s="152">
        <f>データ!EV7</f>
        <v>38744035</v>
      </c>
      <c r="KW80" s="152"/>
      <c r="KX80" s="152"/>
      <c r="KY80" s="152"/>
      <c r="KZ80" s="152"/>
      <c r="LA80" s="152"/>
      <c r="LB80" s="152"/>
      <c r="LC80" s="152"/>
      <c r="LD80" s="152"/>
      <c r="LE80" s="152"/>
      <c r="LF80" s="152"/>
      <c r="LG80" s="152"/>
      <c r="LH80" s="152"/>
      <c r="LI80" s="152"/>
      <c r="LJ80" s="152"/>
      <c r="LK80" s="152"/>
      <c r="LL80" s="152"/>
      <c r="LM80" s="152"/>
      <c r="LN80" s="152"/>
      <c r="LO80" s="152">
        <f>データ!EW7</f>
        <v>40117620</v>
      </c>
      <c r="LP80" s="152"/>
      <c r="LQ80" s="152"/>
      <c r="LR80" s="152"/>
      <c r="LS80" s="152"/>
      <c r="LT80" s="152"/>
      <c r="LU80" s="152"/>
      <c r="LV80" s="152"/>
      <c r="LW80" s="152"/>
      <c r="LX80" s="152"/>
      <c r="LY80" s="152"/>
      <c r="LZ80" s="152"/>
      <c r="MA80" s="152"/>
      <c r="MB80" s="152"/>
      <c r="MC80" s="152"/>
      <c r="MD80" s="152"/>
      <c r="ME80" s="152"/>
      <c r="MF80" s="152"/>
      <c r="MG80" s="152"/>
      <c r="MH80" s="152">
        <f>データ!EX7</f>
        <v>42330999</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8xCcm5iflTecfvhVw17q6j1jy1rj4ANTGaKm3PGHd8yPd5AR77Ddup2zZ3DdW1a+EWoXfCXjjdhBObVGwGs94Q==" saltValue="8F+sdfMxw/k6etbj7YTFY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2"/>
  <cols>
    <col min="1" max="1" width="14.6640625" customWidth="1"/>
    <col min="2" max="7" width="11.88671875" customWidth="1"/>
    <col min="8" max="10" width="15.88671875" bestFit="1" customWidth="1"/>
    <col min="11" max="154" width="11.88671875" customWidth="1"/>
    <col min="155" max="155" width="10.88671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153</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c r="A6" s="48" t="s">
        <v>154</v>
      </c>
      <c r="B6" s="63">
        <f>B8</f>
        <v>2020</v>
      </c>
      <c r="C6" s="63">
        <f t="shared" ref="C6:M6" si="2">C8</f>
        <v>454435</v>
      </c>
      <c r="D6" s="63">
        <f t="shared" si="2"/>
        <v>46</v>
      </c>
      <c r="E6" s="63">
        <f t="shared" si="2"/>
        <v>6</v>
      </c>
      <c r="F6" s="63">
        <f t="shared" si="2"/>
        <v>0</v>
      </c>
      <c r="G6" s="63">
        <f t="shared" si="2"/>
        <v>1</v>
      </c>
      <c r="H6" s="155" t="str">
        <f>IF(H8&lt;&gt;I8,H8,"")&amp;IF(I8&lt;&gt;J8,I8,"")&amp;"　"&amp;J8</f>
        <v>宮崎県五ケ瀬町　国保病院</v>
      </c>
      <c r="I6" s="156"/>
      <c r="J6" s="157"/>
      <c r="K6" s="63" t="str">
        <f t="shared" si="2"/>
        <v>当然財務</v>
      </c>
      <c r="L6" s="63" t="str">
        <f t="shared" si="2"/>
        <v>病院事業</v>
      </c>
      <c r="M6" s="63" t="str">
        <f t="shared" si="2"/>
        <v>一般病院</v>
      </c>
      <c r="N6" s="63" t="str">
        <f>N8</f>
        <v>50床以上～100床未満</v>
      </c>
      <c r="O6" s="63" t="str">
        <f>O8</f>
        <v>非設置</v>
      </c>
      <c r="P6" s="63" t="str">
        <f>P8</f>
        <v>直営</v>
      </c>
      <c r="Q6" s="64">
        <f t="shared" ref="Q6:AH6" si="3">Q8</f>
        <v>7</v>
      </c>
      <c r="R6" s="63" t="str">
        <f t="shared" si="3"/>
        <v>-</v>
      </c>
      <c r="S6" s="63" t="str">
        <f t="shared" si="3"/>
        <v>ド 訓</v>
      </c>
      <c r="T6" s="63" t="str">
        <f t="shared" si="3"/>
        <v>救</v>
      </c>
      <c r="U6" s="64">
        <f>U8</f>
        <v>3723</v>
      </c>
      <c r="V6" s="64">
        <f>V8</f>
        <v>3771</v>
      </c>
      <c r="W6" s="63" t="str">
        <f>W8</f>
        <v>第２種該当</v>
      </c>
      <c r="X6" s="63" t="str">
        <f t="shared" ref="X6" si="4">X8</f>
        <v>-</v>
      </c>
      <c r="Y6" s="63" t="str">
        <f t="shared" si="3"/>
        <v>１０：１</v>
      </c>
      <c r="Z6" s="64">
        <f t="shared" si="3"/>
        <v>36</v>
      </c>
      <c r="AA6" s="64">
        <f t="shared" si="3"/>
        <v>18</v>
      </c>
      <c r="AB6" s="64" t="str">
        <f t="shared" si="3"/>
        <v>-</v>
      </c>
      <c r="AC6" s="64" t="str">
        <f t="shared" si="3"/>
        <v>-</v>
      </c>
      <c r="AD6" s="64" t="str">
        <f t="shared" si="3"/>
        <v>-</v>
      </c>
      <c r="AE6" s="64">
        <f t="shared" si="3"/>
        <v>54</v>
      </c>
      <c r="AF6" s="64">
        <f t="shared" si="3"/>
        <v>36</v>
      </c>
      <c r="AG6" s="64">
        <f t="shared" si="3"/>
        <v>18</v>
      </c>
      <c r="AH6" s="64">
        <f t="shared" si="3"/>
        <v>54</v>
      </c>
      <c r="AI6" s="65">
        <f>IF(AI8="-",NA(),AI8)</f>
        <v>102.5</v>
      </c>
      <c r="AJ6" s="65">
        <f t="shared" ref="AJ6:AR6" si="5">IF(AJ8="-",NA(),AJ8)</f>
        <v>97.8</v>
      </c>
      <c r="AK6" s="65">
        <f t="shared" si="5"/>
        <v>102.4</v>
      </c>
      <c r="AL6" s="65">
        <f t="shared" si="5"/>
        <v>96.5</v>
      </c>
      <c r="AM6" s="65">
        <f t="shared" si="5"/>
        <v>96.8</v>
      </c>
      <c r="AN6" s="65">
        <f t="shared" si="5"/>
        <v>98.4</v>
      </c>
      <c r="AO6" s="65">
        <f t="shared" si="5"/>
        <v>98.2</v>
      </c>
      <c r="AP6" s="65">
        <f t="shared" si="5"/>
        <v>97.5</v>
      </c>
      <c r="AQ6" s="65">
        <f t="shared" si="5"/>
        <v>97.7</v>
      </c>
      <c r="AR6" s="65">
        <f t="shared" si="5"/>
        <v>100.7</v>
      </c>
      <c r="AS6" s="65" t="str">
        <f>IF(AS8="-","【-】","【"&amp;SUBSTITUTE(TEXT(AS8,"#,##0.0"),"-","△")&amp;"】")</f>
        <v>【102.5】</v>
      </c>
      <c r="AT6" s="65">
        <f>IF(AT8="-",NA(),AT8)</f>
        <v>84.5</v>
      </c>
      <c r="AU6" s="65">
        <f t="shared" ref="AU6:BC6" si="6">IF(AU8="-",NA(),AU8)</f>
        <v>79.7</v>
      </c>
      <c r="AV6" s="65">
        <f t="shared" si="6"/>
        <v>80.7</v>
      </c>
      <c r="AW6" s="65">
        <f t="shared" si="6"/>
        <v>76</v>
      </c>
      <c r="AX6" s="65">
        <f t="shared" si="6"/>
        <v>73.3</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0</v>
      </c>
      <c r="BF6" s="65">
        <f t="shared" ref="BF6:BN6" si="7">IF(BF8="-",NA(),BF8)</f>
        <v>0</v>
      </c>
      <c r="BG6" s="65">
        <f t="shared" si="7"/>
        <v>0</v>
      </c>
      <c r="BH6" s="65">
        <f t="shared" si="7"/>
        <v>0.5</v>
      </c>
      <c r="BI6" s="65">
        <f t="shared" si="7"/>
        <v>6.1</v>
      </c>
      <c r="BJ6" s="65">
        <f t="shared" si="7"/>
        <v>107.2</v>
      </c>
      <c r="BK6" s="65">
        <f t="shared" si="7"/>
        <v>114.4</v>
      </c>
      <c r="BL6" s="65">
        <f t="shared" si="7"/>
        <v>117</v>
      </c>
      <c r="BM6" s="65">
        <f t="shared" si="7"/>
        <v>118.8</v>
      </c>
      <c r="BN6" s="65">
        <f t="shared" si="7"/>
        <v>136</v>
      </c>
      <c r="BO6" s="65" t="str">
        <f>IF(BO8="-","【-】","【"&amp;SUBSTITUTE(TEXT(BO8,"#,##0.0"),"-","△")&amp;"】")</f>
        <v>【69.3】</v>
      </c>
      <c r="BP6" s="65">
        <f>IF(BP8="-",NA(),BP8)</f>
        <v>76.400000000000006</v>
      </c>
      <c r="BQ6" s="65">
        <f t="shared" ref="BQ6:BY6" si="8">IF(BQ8="-",NA(),BQ8)</f>
        <v>64.3</v>
      </c>
      <c r="BR6" s="65">
        <f t="shared" si="8"/>
        <v>61.4</v>
      </c>
      <c r="BS6" s="65">
        <f t="shared" si="8"/>
        <v>61.3</v>
      </c>
      <c r="BT6" s="65">
        <f t="shared" si="8"/>
        <v>59.9</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18341</v>
      </c>
      <c r="CB6" s="66">
        <f t="shared" ref="CB6:CJ6" si="9">IF(CB8="-",NA(),CB8)</f>
        <v>18583</v>
      </c>
      <c r="CC6" s="66">
        <f t="shared" si="9"/>
        <v>18954</v>
      </c>
      <c r="CD6" s="66">
        <f t="shared" si="9"/>
        <v>19100</v>
      </c>
      <c r="CE6" s="66">
        <f t="shared" si="9"/>
        <v>19437</v>
      </c>
      <c r="CF6" s="66">
        <f t="shared" si="9"/>
        <v>24882</v>
      </c>
      <c r="CG6" s="66">
        <f t="shared" si="9"/>
        <v>25249</v>
      </c>
      <c r="CH6" s="66">
        <f t="shared" si="9"/>
        <v>25711</v>
      </c>
      <c r="CI6" s="66">
        <f t="shared" si="9"/>
        <v>26415</v>
      </c>
      <c r="CJ6" s="66">
        <f t="shared" si="9"/>
        <v>27227</v>
      </c>
      <c r="CK6" s="65" t="str">
        <f>IF(CK8="-","【-】","【"&amp;SUBSTITUTE(TEXT(CK8,"#,##0"),"-","△")&amp;"】")</f>
        <v>【56,733】</v>
      </c>
      <c r="CL6" s="66">
        <f>IF(CL8="-",NA(),CL8)</f>
        <v>5635</v>
      </c>
      <c r="CM6" s="66">
        <f t="shared" ref="CM6:CU6" si="10">IF(CM8="-",NA(),CM8)</f>
        <v>5840</v>
      </c>
      <c r="CN6" s="66">
        <f t="shared" si="10"/>
        <v>5666</v>
      </c>
      <c r="CO6" s="66">
        <f t="shared" si="10"/>
        <v>5650</v>
      </c>
      <c r="CP6" s="66">
        <f t="shared" si="10"/>
        <v>5763</v>
      </c>
      <c r="CQ6" s="66">
        <f t="shared" si="10"/>
        <v>8797</v>
      </c>
      <c r="CR6" s="66">
        <f t="shared" si="10"/>
        <v>8852</v>
      </c>
      <c r="CS6" s="66">
        <f t="shared" si="10"/>
        <v>9060</v>
      </c>
      <c r="CT6" s="66">
        <f t="shared" si="10"/>
        <v>9135</v>
      </c>
      <c r="CU6" s="66">
        <f t="shared" si="10"/>
        <v>9509</v>
      </c>
      <c r="CV6" s="65" t="str">
        <f>IF(CV8="-","【-】","【"&amp;SUBSTITUTE(TEXT(CV8,"#,##0"),"-","△")&amp;"】")</f>
        <v>【16,778】</v>
      </c>
      <c r="CW6" s="65">
        <f>IF(CW8="-",NA(),CW8)</f>
        <v>57.6</v>
      </c>
      <c r="CX6" s="65">
        <f t="shared" ref="CX6:DF6" si="11">IF(CX8="-",NA(),CX8)</f>
        <v>61.2</v>
      </c>
      <c r="CY6" s="65">
        <f t="shared" si="11"/>
        <v>59.6</v>
      </c>
      <c r="CZ6" s="65">
        <f t="shared" si="11"/>
        <v>67.3</v>
      </c>
      <c r="DA6" s="65">
        <f t="shared" si="11"/>
        <v>80.3</v>
      </c>
      <c r="DB6" s="65">
        <f t="shared" si="11"/>
        <v>69.5</v>
      </c>
      <c r="DC6" s="65">
        <f t="shared" si="11"/>
        <v>70.3</v>
      </c>
      <c r="DD6" s="65">
        <f t="shared" si="11"/>
        <v>71.099999999999994</v>
      </c>
      <c r="DE6" s="65">
        <f t="shared" si="11"/>
        <v>72</v>
      </c>
      <c r="DF6" s="65">
        <f t="shared" si="11"/>
        <v>77.7</v>
      </c>
      <c r="DG6" s="65" t="str">
        <f>IF(DG8="-","【-】","【"&amp;SUBSTITUTE(TEXT(DG8,"#,##0.0"),"-","△")&amp;"】")</f>
        <v>【58.8】</v>
      </c>
      <c r="DH6" s="65">
        <f>IF(DH8="-",NA(),DH8)</f>
        <v>8.8000000000000007</v>
      </c>
      <c r="DI6" s="65">
        <f t="shared" ref="DI6:DQ6" si="12">IF(DI8="-",NA(),DI8)</f>
        <v>8.8000000000000007</v>
      </c>
      <c r="DJ6" s="65">
        <f t="shared" si="12"/>
        <v>9.1999999999999993</v>
      </c>
      <c r="DK6" s="65">
        <f t="shared" si="12"/>
        <v>8.6999999999999993</v>
      </c>
      <c r="DL6" s="65">
        <f t="shared" si="12"/>
        <v>9</v>
      </c>
      <c r="DM6" s="65">
        <f t="shared" si="12"/>
        <v>17.399999999999999</v>
      </c>
      <c r="DN6" s="65">
        <f t="shared" si="12"/>
        <v>17</v>
      </c>
      <c r="DO6" s="65">
        <f t="shared" si="12"/>
        <v>16.5</v>
      </c>
      <c r="DP6" s="65">
        <f t="shared" si="12"/>
        <v>16</v>
      </c>
      <c r="DQ6" s="65">
        <f t="shared" si="12"/>
        <v>15.7</v>
      </c>
      <c r="DR6" s="65" t="str">
        <f>IF(DR8="-","【-】","【"&amp;SUBSTITUTE(TEXT(DR8,"#,##0.0"),"-","△")&amp;"】")</f>
        <v>【24.8】</v>
      </c>
      <c r="DS6" s="65">
        <f>IF(DS8="-",NA(),DS8)</f>
        <v>59.8</v>
      </c>
      <c r="DT6" s="65">
        <f t="shared" ref="DT6:EB6" si="13">IF(DT8="-",NA(),DT8)</f>
        <v>61.1</v>
      </c>
      <c r="DU6" s="65">
        <f t="shared" si="13"/>
        <v>61.3</v>
      </c>
      <c r="DV6" s="65">
        <f t="shared" si="13"/>
        <v>62</v>
      </c>
      <c r="DW6" s="65">
        <f t="shared" si="13"/>
        <v>59.4</v>
      </c>
      <c r="DX6" s="65">
        <f t="shared" si="13"/>
        <v>54.2</v>
      </c>
      <c r="DY6" s="65">
        <f t="shared" si="13"/>
        <v>53.8</v>
      </c>
      <c r="DZ6" s="65">
        <f t="shared" si="13"/>
        <v>56.1</v>
      </c>
      <c r="EA6" s="65">
        <f t="shared" si="13"/>
        <v>56.4</v>
      </c>
      <c r="EB6" s="65">
        <f t="shared" si="13"/>
        <v>56.9</v>
      </c>
      <c r="EC6" s="65" t="str">
        <f>IF(EC8="-","【-】","【"&amp;SUBSTITUTE(TEXT(EC8,"#,##0.0"),"-","△")&amp;"】")</f>
        <v>【54.8】</v>
      </c>
      <c r="ED6" s="65">
        <f>IF(ED8="-",NA(),ED8)</f>
        <v>82.2</v>
      </c>
      <c r="EE6" s="65">
        <f t="shared" ref="EE6:EM6" si="14">IF(EE8="-",NA(),EE8)</f>
        <v>84.2</v>
      </c>
      <c r="EF6" s="65">
        <f t="shared" si="14"/>
        <v>79.5</v>
      </c>
      <c r="EG6" s="65">
        <f t="shared" si="14"/>
        <v>78.3</v>
      </c>
      <c r="EH6" s="65">
        <f t="shared" si="14"/>
        <v>58.2</v>
      </c>
      <c r="EI6" s="65">
        <f t="shared" si="14"/>
        <v>70</v>
      </c>
      <c r="EJ6" s="65">
        <f t="shared" si="14"/>
        <v>71</v>
      </c>
      <c r="EK6" s="65">
        <f t="shared" si="14"/>
        <v>73.2</v>
      </c>
      <c r="EL6" s="65">
        <f t="shared" si="14"/>
        <v>73.400000000000006</v>
      </c>
      <c r="EM6" s="65">
        <f t="shared" si="14"/>
        <v>72.5</v>
      </c>
      <c r="EN6" s="65" t="str">
        <f>IF(EN8="-","【-】","【"&amp;SUBSTITUTE(TEXT(EN8,"#,##0.0"),"-","△")&amp;"】")</f>
        <v>【70.3】</v>
      </c>
      <c r="EO6" s="66">
        <f>IF(EO8="-",NA(),EO8)</f>
        <v>32390407</v>
      </c>
      <c r="EP6" s="66">
        <f t="shared" ref="EP6:EX6" si="15">IF(EP8="-",NA(),EP8)</f>
        <v>32410370</v>
      </c>
      <c r="EQ6" s="66">
        <f t="shared" si="15"/>
        <v>32430722</v>
      </c>
      <c r="ER6" s="66">
        <f t="shared" si="15"/>
        <v>32311481</v>
      </c>
      <c r="ES6" s="66">
        <f t="shared" si="15"/>
        <v>34171889</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c r="A7" s="48" t="s">
        <v>155</v>
      </c>
      <c r="B7" s="63">
        <f t="shared" ref="B7:AH7" si="16">B8</f>
        <v>2020</v>
      </c>
      <c r="C7" s="63">
        <f t="shared" si="16"/>
        <v>454435</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50床以上～100床未満</v>
      </c>
      <c r="O7" s="63" t="str">
        <f>O8</f>
        <v>非設置</v>
      </c>
      <c r="P7" s="63" t="str">
        <f>P8</f>
        <v>直営</v>
      </c>
      <c r="Q7" s="64">
        <f t="shared" si="16"/>
        <v>7</v>
      </c>
      <c r="R7" s="63" t="str">
        <f t="shared" si="16"/>
        <v>-</v>
      </c>
      <c r="S7" s="63" t="str">
        <f t="shared" si="16"/>
        <v>ド 訓</v>
      </c>
      <c r="T7" s="63" t="str">
        <f t="shared" si="16"/>
        <v>救</v>
      </c>
      <c r="U7" s="64">
        <f>U8</f>
        <v>3723</v>
      </c>
      <c r="V7" s="64">
        <f>V8</f>
        <v>3771</v>
      </c>
      <c r="W7" s="63" t="str">
        <f>W8</f>
        <v>第２種該当</v>
      </c>
      <c r="X7" s="63" t="str">
        <f t="shared" si="16"/>
        <v>-</v>
      </c>
      <c r="Y7" s="63" t="str">
        <f t="shared" si="16"/>
        <v>１０：１</v>
      </c>
      <c r="Z7" s="64">
        <f t="shared" si="16"/>
        <v>36</v>
      </c>
      <c r="AA7" s="64">
        <f t="shared" si="16"/>
        <v>18</v>
      </c>
      <c r="AB7" s="64" t="str">
        <f t="shared" si="16"/>
        <v>-</v>
      </c>
      <c r="AC7" s="64" t="str">
        <f t="shared" si="16"/>
        <v>-</v>
      </c>
      <c r="AD7" s="64" t="str">
        <f t="shared" si="16"/>
        <v>-</v>
      </c>
      <c r="AE7" s="64">
        <f t="shared" si="16"/>
        <v>54</v>
      </c>
      <c r="AF7" s="64">
        <f t="shared" si="16"/>
        <v>36</v>
      </c>
      <c r="AG7" s="64">
        <f t="shared" si="16"/>
        <v>18</v>
      </c>
      <c r="AH7" s="64">
        <f t="shared" si="16"/>
        <v>54</v>
      </c>
      <c r="AI7" s="65">
        <f>AI8</f>
        <v>102.5</v>
      </c>
      <c r="AJ7" s="65">
        <f t="shared" ref="AJ7:AR7" si="17">AJ8</f>
        <v>97.8</v>
      </c>
      <c r="AK7" s="65">
        <f t="shared" si="17"/>
        <v>102.4</v>
      </c>
      <c r="AL7" s="65">
        <f t="shared" si="17"/>
        <v>96.5</v>
      </c>
      <c r="AM7" s="65">
        <f t="shared" si="17"/>
        <v>96.8</v>
      </c>
      <c r="AN7" s="65">
        <f t="shared" si="17"/>
        <v>98.4</v>
      </c>
      <c r="AO7" s="65">
        <f t="shared" si="17"/>
        <v>98.2</v>
      </c>
      <c r="AP7" s="65">
        <f t="shared" si="17"/>
        <v>97.5</v>
      </c>
      <c r="AQ7" s="65">
        <f t="shared" si="17"/>
        <v>97.7</v>
      </c>
      <c r="AR7" s="65">
        <f t="shared" si="17"/>
        <v>100.7</v>
      </c>
      <c r="AS7" s="65"/>
      <c r="AT7" s="65">
        <f>AT8</f>
        <v>84.5</v>
      </c>
      <c r="AU7" s="65">
        <f t="shared" ref="AU7:BC7" si="18">AU8</f>
        <v>79.7</v>
      </c>
      <c r="AV7" s="65">
        <f t="shared" si="18"/>
        <v>80.7</v>
      </c>
      <c r="AW7" s="65">
        <f t="shared" si="18"/>
        <v>76</v>
      </c>
      <c r="AX7" s="65">
        <f t="shared" si="18"/>
        <v>73.3</v>
      </c>
      <c r="AY7" s="65">
        <f t="shared" si="18"/>
        <v>77.900000000000006</v>
      </c>
      <c r="AZ7" s="65">
        <f t="shared" si="18"/>
        <v>78.099999999999994</v>
      </c>
      <c r="BA7" s="65">
        <f t="shared" si="18"/>
        <v>77</v>
      </c>
      <c r="BB7" s="65">
        <f t="shared" si="18"/>
        <v>77.099999999999994</v>
      </c>
      <c r="BC7" s="65">
        <f t="shared" si="18"/>
        <v>73.8</v>
      </c>
      <c r="BD7" s="65"/>
      <c r="BE7" s="65">
        <f>BE8</f>
        <v>0</v>
      </c>
      <c r="BF7" s="65">
        <f t="shared" ref="BF7:BN7" si="19">BF8</f>
        <v>0</v>
      </c>
      <c r="BG7" s="65">
        <f t="shared" si="19"/>
        <v>0</v>
      </c>
      <c r="BH7" s="65">
        <f t="shared" si="19"/>
        <v>0.5</v>
      </c>
      <c r="BI7" s="65">
        <f t="shared" si="19"/>
        <v>6.1</v>
      </c>
      <c r="BJ7" s="65">
        <f t="shared" si="19"/>
        <v>107.2</v>
      </c>
      <c r="BK7" s="65">
        <f t="shared" si="19"/>
        <v>114.4</v>
      </c>
      <c r="BL7" s="65">
        <f t="shared" si="19"/>
        <v>117</v>
      </c>
      <c r="BM7" s="65">
        <f t="shared" si="19"/>
        <v>118.8</v>
      </c>
      <c r="BN7" s="65">
        <f t="shared" si="19"/>
        <v>136</v>
      </c>
      <c r="BO7" s="65"/>
      <c r="BP7" s="65">
        <f>BP8</f>
        <v>76.400000000000006</v>
      </c>
      <c r="BQ7" s="65">
        <f t="shared" ref="BQ7:BY7" si="20">BQ8</f>
        <v>64.3</v>
      </c>
      <c r="BR7" s="65">
        <f t="shared" si="20"/>
        <v>61.4</v>
      </c>
      <c r="BS7" s="65">
        <f t="shared" si="20"/>
        <v>61.3</v>
      </c>
      <c r="BT7" s="65">
        <f t="shared" si="20"/>
        <v>59.9</v>
      </c>
      <c r="BU7" s="65">
        <f t="shared" si="20"/>
        <v>66.8</v>
      </c>
      <c r="BV7" s="65">
        <f t="shared" si="20"/>
        <v>67.900000000000006</v>
      </c>
      <c r="BW7" s="65">
        <f t="shared" si="20"/>
        <v>66.900000000000006</v>
      </c>
      <c r="BX7" s="65">
        <f t="shared" si="20"/>
        <v>66.099999999999994</v>
      </c>
      <c r="BY7" s="65">
        <f t="shared" si="20"/>
        <v>62.3</v>
      </c>
      <c r="BZ7" s="65"/>
      <c r="CA7" s="66">
        <f>CA8</f>
        <v>18341</v>
      </c>
      <c r="CB7" s="66">
        <f t="shared" ref="CB7:CJ7" si="21">CB8</f>
        <v>18583</v>
      </c>
      <c r="CC7" s="66">
        <f t="shared" si="21"/>
        <v>18954</v>
      </c>
      <c r="CD7" s="66">
        <f t="shared" si="21"/>
        <v>19100</v>
      </c>
      <c r="CE7" s="66">
        <f t="shared" si="21"/>
        <v>19437</v>
      </c>
      <c r="CF7" s="66">
        <f t="shared" si="21"/>
        <v>24882</v>
      </c>
      <c r="CG7" s="66">
        <f t="shared" si="21"/>
        <v>25249</v>
      </c>
      <c r="CH7" s="66">
        <f t="shared" si="21"/>
        <v>25711</v>
      </c>
      <c r="CI7" s="66">
        <f t="shared" si="21"/>
        <v>26415</v>
      </c>
      <c r="CJ7" s="66">
        <f t="shared" si="21"/>
        <v>27227</v>
      </c>
      <c r="CK7" s="65"/>
      <c r="CL7" s="66">
        <f>CL8</f>
        <v>5635</v>
      </c>
      <c r="CM7" s="66">
        <f t="shared" ref="CM7:CU7" si="22">CM8</f>
        <v>5840</v>
      </c>
      <c r="CN7" s="66">
        <f t="shared" si="22"/>
        <v>5666</v>
      </c>
      <c r="CO7" s="66">
        <f t="shared" si="22"/>
        <v>5650</v>
      </c>
      <c r="CP7" s="66">
        <f t="shared" si="22"/>
        <v>5763</v>
      </c>
      <c r="CQ7" s="66">
        <f t="shared" si="22"/>
        <v>8797</v>
      </c>
      <c r="CR7" s="66">
        <f t="shared" si="22"/>
        <v>8852</v>
      </c>
      <c r="CS7" s="66">
        <f t="shared" si="22"/>
        <v>9060</v>
      </c>
      <c r="CT7" s="66">
        <f t="shared" si="22"/>
        <v>9135</v>
      </c>
      <c r="CU7" s="66">
        <f t="shared" si="22"/>
        <v>9509</v>
      </c>
      <c r="CV7" s="65"/>
      <c r="CW7" s="65">
        <f>CW8</f>
        <v>57.6</v>
      </c>
      <c r="CX7" s="65">
        <f t="shared" ref="CX7:DF7" si="23">CX8</f>
        <v>61.2</v>
      </c>
      <c r="CY7" s="65">
        <f t="shared" si="23"/>
        <v>59.6</v>
      </c>
      <c r="CZ7" s="65">
        <f t="shared" si="23"/>
        <v>67.3</v>
      </c>
      <c r="DA7" s="65">
        <f t="shared" si="23"/>
        <v>80.3</v>
      </c>
      <c r="DB7" s="65">
        <f t="shared" si="23"/>
        <v>69.5</v>
      </c>
      <c r="DC7" s="65">
        <f t="shared" si="23"/>
        <v>70.3</v>
      </c>
      <c r="DD7" s="65">
        <f t="shared" si="23"/>
        <v>71.099999999999994</v>
      </c>
      <c r="DE7" s="65">
        <f t="shared" si="23"/>
        <v>72</v>
      </c>
      <c r="DF7" s="65">
        <f t="shared" si="23"/>
        <v>77.7</v>
      </c>
      <c r="DG7" s="65"/>
      <c r="DH7" s="65">
        <f>DH8</f>
        <v>8.8000000000000007</v>
      </c>
      <c r="DI7" s="65">
        <f t="shared" ref="DI7:DQ7" si="24">DI8</f>
        <v>8.8000000000000007</v>
      </c>
      <c r="DJ7" s="65">
        <f t="shared" si="24"/>
        <v>9.1999999999999993</v>
      </c>
      <c r="DK7" s="65">
        <f t="shared" si="24"/>
        <v>8.6999999999999993</v>
      </c>
      <c r="DL7" s="65">
        <f t="shared" si="24"/>
        <v>9</v>
      </c>
      <c r="DM7" s="65">
        <f t="shared" si="24"/>
        <v>17.399999999999999</v>
      </c>
      <c r="DN7" s="65">
        <f t="shared" si="24"/>
        <v>17</v>
      </c>
      <c r="DO7" s="65">
        <f t="shared" si="24"/>
        <v>16.5</v>
      </c>
      <c r="DP7" s="65">
        <f t="shared" si="24"/>
        <v>16</v>
      </c>
      <c r="DQ7" s="65">
        <f t="shared" si="24"/>
        <v>15.7</v>
      </c>
      <c r="DR7" s="65"/>
      <c r="DS7" s="65">
        <f>DS8</f>
        <v>59.8</v>
      </c>
      <c r="DT7" s="65">
        <f t="shared" ref="DT7:EB7" si="25">DT8</f>
        <v>61.1</v>
      </c>
      <c r="DU7" s="65">
        <f t="shared" si="25"/>
        <v>61.3</v>
      </c>
      <c r="DV7" s="65">
        <f t="shared" si="25"/>
        <v>62</v>
      </c>
      <c r="DW7" s="65">
        <f t="shared" si="25"/>
        <v>59.4</v>
      </c>
      <c r="DX7" s="65">
        <f t="shared" si="25"/>
        <v>54.2</v>
      </c>
      <c r="DY7" s="65">
        <f t="shared" si="25"/>
        <v>53.8</v>
      </c>
      <c r="DZ7" s="65">
        <f t="shared" si="25"/>
        <v>56.1</v>
      </c>
      <c r="EA7" s="65">
        <f t="shared" si="25"/>
        <v>56.4</v>
      </c>
      <c r="EB7" s="65">
        <f t="shared" si="25"/>
        <v>56.9</v>
      </c>
      <c r="EC7" s="65"/>
      <c r="ED7" s="65">
        <f>ED8</f>
        <v>82.2</v>
      </c>
      <c r="EE7" s="65">
        <f t="shared" ref="EE7:EM7" si="26">EE8</f>
        <v>84.2</v>
      </c>
      <c r="EF7" s="65">
        <f t="shared" si="26"/>
        <v>79.5</v>
      </c>
      <c r="EG7" s="65">
        <f t="shared" si="26"/>
        <v>78.3</v>
      </c>
      <c r="EH7" s="65">
        <f t="shared" si="26"/>
        <v>58.2</v>
      </c>
      <c r="EI7" s="65">
        <f t="shared" si="26"/>
        <v>70</v>
      </c>
      <c r="EJ7" s="65">
        <f t="shared" si="26"/>
        <v>71</v>
      </c>
      <c r="EK7" s="65">
        <f t="shared" si="26"/>
        <v>73.2</v>
      </c>
      <c r="EL7" s="65">
        <f t="shared" si="26"/>
        <v>73.400000000000006</v>
      </c>
      <c r="EM7" s="65">
        <f t="shared" si="26"/>
        <v>72.5</v>
      </c>
      <c r="EN7" s="65"/>
      <c r="EO7" s="66">
        <f>EO8</f>
        <v>32390407</v>
      </c>
      <c r="EP7" s="66">
        <f t="shared" ref="EP7:EX7" si="27">EP8</f>
        <v>32410370</v>
      </c>
      <c r="EQ7" s="66">
        <f t="shared" si="27"/>
        <v>32430722</v>
      </c>
      <c r="ER7" s="66">
        <f t="shared" si="27"/>
        <v>32311481</v>
      </c>
      <c r="ES7" s="66">
        <f t="shared" si="27"/>
        <v>34171889</v>
      </c>
      <c r="ET7" s="66">
        <f t="shared" si="27"/>
        <v>36941419</v>
      </c>
      <c r="EU7" s="66">
        <f t="shared" si="27"/>
        <v>38480542</v>
      </c>
      <c r="EV7" s="66">
        <f t="shared" si="27"/>
        <v>38744035</v>
      </c>
      <c r="EW7" s="66">
        <f t="shared" si="27"/>
        <v>40117620</v>
      </c>
      <c r="EX7" s="66">
        <f t="shared" si="27"/>
        <v>42330999</v>
      </c>
      <c r="EY7" s="66"/>
    </row>
    <row r="8" spans="1:155" s="67" customFormat="1">
      <c r="A8" s="48"/>
      <c r="B8" s="68">
        <v>2020</v>
      </c>
      <c r="C8" s="68">
        <v>454435</v>
      </c>
      <c r="D8" s="68">
        <v>46</v>
      </c>
      <c r="E8" s="68">
        <v>6</v>
      </c>
      <c r="F8" s="68">
        <v>0</v>
      </c>
      <c r="G8" s="68">
        <v>1</v>
      </c>
      <c r="H8" s="68" t="s">
        <v>156</v>
      </c>
      <c r="I8" s="68" t="s">
        <v>157</v>
      </c>
      <c r="J8" s="68" t="s">
        <v>158</v>
      </c>
      <c r="K8" s="68" t="s">
        <v>159</v>
      </c>
      <c r="L8" s="68" t="s">
        <v>160</v>
      </c>
      <c r="M8" s="68" t="s">
        <v>161</v>
      </c>
      <c r="N8" s="68" t="s">
        <v>162</v>
      </c>
      <c r="O8" s="68" t="s">
        <v>163</v>
      </c>
      <c r="P8" s="68" t="s">
        <v>164</v>
      </c>
      <c r="Q8" s="69">
        <v>7</v>
      </c>
      <c r="R8" s="68" t="s">
        <v>39</v>
      </c>
      <c r="S8" s="68" t="s">
        <v>165</v>
      </c>
      <c r="T8" s="68" t="s">
        <v>166</v>
      </c>
      <c r="U8" s="69">
        <v>3723</v>
      </c>
      <c r="V8" s="69">
        <v>3771</v>
      </c>
      <c r="W8" s="68" t="s">
        <v>167</v>
      </c>
      <c r="X8" s="68" t="s">
        <v>39</v>
      </c>
      <c r="Y8" s="70" t="s">
        <v>168</v>
      </c>
      <c r="Z8" s="69">
        <v>36</v>
      </c>
      <c r="AA8" s="69">
        <v>18</v>
      </c>
      <c r="AB8" s="69" t="s">
        <v>39</v>
      </c>
      <c r="AC8" s="69" t="s">
        <v>39</v>
      </c>
      <c r="AD8" s="69" t="s">
        <v>39</v>
      </c>
      <c r="AE8" s="69">
        <v>54</v>
      </c>
      <c r="AF8" s="69">
        <v>36</v>
      </c>
      <c r="AG8" s="69">
        <v>18</v>
      </c>
      <c r="AH8" s="69">
        <v>54</v>
      </c>
      <c r="AI8" s="71">
        <v>102.5</v>
      </c>
      <c r="AJ8" s="71">
        <v>97.8</v>
      </c>
      <c r="AK8" s="71">
        <v>102.4</v>
      </c>
      <c r="AL8" s="71">
        <v>96.5</v>
      </c>
      <c r="AM8" s="71">
        <v>96.8</v>
      </c>
      <c r="AN8" s="71">
        <v>98.4</v>
      </c>
      <c r="AO8" s="71">
        <v>98.2</v>
      </c>
      <c r="AP8" s="71">
        <v>97.5</v>
      </c>
      <c r="AQ8" s="71">
        <v>97.7</v>
      </c>
      <c r="AR8" s="71">
        <v>100.7</v>
      </c>
      <c r="AS8" s="71">
        <v>102.5</v>
      </c>
      <c r="AT8" s="71">
        <v>84.5</v>
      </c>
      <c r="AU8" s="71">
        <v>79.7</v>
      </c>
      <c r="AV8" s="71">
        <v>80.7</v>
      </c>
      <c r="AW8" s="71">
        <v>76</v>
      </c>
      <c r="AX8" s="71">
        <v>73.3</v>
      </c>
      <c r="AY8" s="71">
        <v>77.900000000000006</v>
      </c>
      <c r="AZ8" s="71">
        <v>78.099999999999994</v>
      </c>
      <c r="BA8" s="71">
        <v>77</v>
      </c>
      <c r="BB8" s="71">
        <v>77.099999999999994</v>
      </c>
      <c r="BC8" s="71">
        <v>73.8</v>
      </c>
      <c r="BD8" s="71">
        <v>84.7</v>
      </c>
      <c r="BE8" s="72">
        <v>0</v>
      </c>
      <c r="BF8" s="72">
        <v>0</v>
      </c>
      <c r="BG8" s="72">
        <v>0</v>
      </c>
      <c r="BH8" s="72">
        <v>0.5</v>
      </c>
      <c r="BI8" s="72">
        <v>6.1</v>
      </c>
      <c r="BJ8" s="72">
        <v>107.2</v>
      </c>
      <c r="BK8" s="72">
        <v>114.4</v>
      </c>
      <c r="BL8" s="72">
        <v>117</v>
      </c>
      <c r="BM8" s="72">
        <v>118.8</v>
      </c>
      <c r="BN8" s="72">
        <v>136</v>
      </c>
      <c r="BO8" s="72">
        <v>69.3</v>
      </c>
      <c r="BP8" s="71">
        <v>76.400000000000006</v>
      </c>
      <c r="BQ8" s="71">
        <v>64.3</v>
      </c>
      <c r="BR8" s="71">
        <v>61.4</v>
      </c>
      <c r="BS8" s="71">
        <v>61.3</v>
      </c>
      <c r="BT8" s="71">
        <v>59.9</v>
      </c>
      <c r="BU8" s="71">
        <v>66.8</v>
      </c>
      <c r="BV8" s="71">
        <v>67.900000000000006</v>
      </c>
      <c r="BW8" s="71">
        <v>66.900000000000006</v>
      </c>
      <c r="BX8" s="71">
        <v>66.099999999999994</v>
      </c>
      <c r="BY8" s="71">
        <v>62.3</v>
      </c>
      <c r="BZ8" s="71">
        <v>67.2</v>
      </c>
      <c r="CA8" s="72">
        <v>18341</v>
      </c>
      <c r="CB8" s="72">
        <v>18583</v>
      </c>
      <c r="CC8" s="72">
        <v>18954</v>
      </c>
      <c r="CD8" s="72">
        <v>19100</v>
      </c>
      <c r="CE8" s="72">
        <v>19437</v>
      </c>
      <c r="CF8" s="72">
        <v>24882</v>
      </c>
      <c r="CG8" s="72">
        <v>25249</v>
      </c>
      <c r="CH8" s="72">
        <v>25711</v>
      </c>
      <c r="CI8" s="72">
        <v>26415</v>
      </c>
      <c r="CJ8" s="72">
        <v>27227</v>
      </c>
      <c r="CK8" s="71">
        <v>56733</v>
      </c>
      <c r="CL8" s="72">
        <v>5635</v>
      </c>
      <c r="CM8" s="72">
        <v>5840</v>
      </c>
      <c r="CN8" s="72">
        <v>5666</v>
      </c>
      <c r="CO8" s="72">
        <v>5650</v>
      </c>
      <c r="CP8" s="72">
        <v>5763</v>
      </c>
      <c r="CQ8" s="72">
        <v>8797</v>
      </c>
      <c r="CR8" s="72">
        <v>8852</v>
      </c>
      <c r="CS8" s="72">
        <v>9060</v>
      </c>
      <c r="CT8" s="72">
        <v>9135</v>
      </c>
      <c r="CU8" s="72">
        <v>9509</v>
      </c>
      <c r="CV8" s="71">
        <v>16778</v>
      </c>
      <c r="CW8" s="72">
        <v>57.6</v>
      </c>
      <c r="CX8" s="72">
        <v>61.2</v>
      </c>
      <c r="CY8" s="72">
        <v>59.6</v>
      </c>
      <c r="CZ8" s="72">
        <v>67.3</v>
      </c>
      <c r="DA8" s="72">
        <v>80.3</v>
      </c>
      <c r="DB8" s="72">
        <v>69.5</v>
      </c>
      <c r="DC8" s="72">
        <v>70.3</v>
      </c>
      <c r="DD8" s="72">
        <v>71.099999999999994</v>
      </c>
      <c r="DE8" s="72">
        <v>72</v>
      </c>
      <c r="DF8" s="72">
        <v>77.7</v>
      </c>
      <c r="DG8" s="72">
        <v>58.8</v>
      </c>
      <c r="DH8" s="72">
        <v>8.8000000000000007</v>
      </c>
      <c r="DI8" s="72">
        <v>8.8000000000000007</v>
      </c>
      <c r="DJ8" s="72">
        <v>9.1999999999999993</v>
      </c>
      <c r="DK8" s="72">
        <v>8.6999999999999993</v>
      </c>
      <c r="DL8" s="72">
        <v>9</v>
      </c>
      <c r="DM8" s="72">
        <v>17.399999999999999</v>
      </c>
      <c r="DN8" s="72">
        <v>17</v>
      </c>
      <c r="DO8" s="72">
        <v>16.5</v>
      </c>
      <c r="DP8" s="72">
        <v>16</v>
      </c>
      <c r="DQ8" s="72">
        <v>15.7</v>
      </c>
      <c r="DR8" s="72">
        <v>24.8</v>
      </c>
      <c r="DS8" s="71">
        <v>59.8</v>
      </c>
      <c r="DT8" s="71">
        <v>61.1</v>
      </c>
      <c r="DU8" s="71">
        <v>61.3</v>
      </c>
      <c r="DV8" s="71">
        <v>62</v>
      </c>
      <c r="DW8" s="71">
        <v>59.4</v>
      </c>
      <c r="DX8" s="71">
        <v>54.2</v>
      </c>
      <c r="DY8" s="71">
        <v>53.8</v>
      </c>
      <c r="DZ8" s="71">
        <v>56.1</v>
      </c>
      <c r="EA8" s="71">
        <v>56.4</v>
      </c>
      <c r="EB8" s="71">
        <v>56.9</v>
      </c>
      <c r="EC8" s="71">
        <v>54.8</v>
      </c>
      <c r="ED8" s="71">
        <v>82.2</v>
      </c>
      <c r="EE8" s="71">
        <v>84.2</v>
      </c>
      <c r="EF8" s="71">
        <v>79.5</v>
      </c>
      <c r="EG8" s="71">
        <v>78.3</v>
      </c>
      <c r="EH8" s="71">
        <v>58.2</v>
      </c>
      <c r="EI8" s="71">
        <v>70</v>
      </c>
      <c r="EJ8" s="71">
        <v>71</v>
      </c>
      <c r="EK8" s="71">
        <v>73.2</v>
      </c>
      <c r="EL8" s="71">
        <v>73.400000000000006</v>
      </c>
      <c r="EM8" s="71">
        <v>72.5</v>
      </c>
      <c r="EN8" s="71">
        <v>70.3</v>
      </c>
      <c r="EO8" s="72">
        <v>32390407</v>
      </c>
      <c r="EP8" s="72">
        <v>32410370</v>
      </c>
      <c r="EQ8" s="72">
        <v>32430722</v>
      </c>
      <c r="ER8" s="72">
        <v>32311481</v>
      </c>
      <c r="ES8" s="72">
        <v>34171889</v>
      </c>
      <c r="ET8" s="72">
        <v>36941419</v>
      </c>
      <c r="EU8" s="72">
        <v>38480542</v>
      </c>
      <c r="EV8" s="72">
        <v>38744035</v>
      </c>
      <c r="EW8" s="72">
        <v>40117620</v>
      </c>
      <c r="EX8" s="72">
        <v>42330999</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169</v>
      </c>
      <c r="C10" s="77" t="s">
        <v>170</v>
      </c>
      <c r="D10" s="77" t="s">
        <v>171</v>
      </c>
      <c r="E10" s="77" t="s">
        <v>172</v>
      </c>
      <c r="F10" s="77" t="s">
        <v>173</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2021-12-03T08:56:47Z</dcterms:created>
  <dcterms:modified xsi:type="dcterms:W3CDTF">2022-02-21T04:25:53Z</dcterms:modified>
  <cp:category/>
</cp:coreProperties>
</file>