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796A51F6-484D-4533-AFCB-3EB2CCFCA2E5}" xr6:coauthVersionLast="47" xr6:coauthVersionMax="47" xr10:uidLastSave="{00000000-0000-0000-0000-000000000000}"/>
  <workbookProtection workbookAlgorithmName="SHA-512" workbookHashValue="HkYt1xs34ks/TJ45mezPYskXg4Po5GVCiHIuFBO9BHpuqA2BewB40YPl8B2rRLdnofGszrR8x6QgVs6DgG8oDQ==" workbookSaltValue="TWJofEqsp3H+ho/Lf93YP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<sst xmlns="http://schemas.openxmlformats.org/spreadsheetml/2006/main" count="231" uniqueCount="115">
  <si>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</si>
  <si>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</si>
  <si>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</si>
  <si>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</si>
  <si>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</si>
  <si>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</si>
  <si>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</si>
  <si>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</si>
  <si>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</si>
  <si>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</si>
  <si>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</si>
  <si>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</si>
  <si>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</si>
  <si>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</si>
  <si>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</si>
  <si>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</si>
  <si>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</si>
  <si>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</si>
  <si>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</si>
  <si>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</si>
  <si>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</si>
  <si>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</si>
  <si>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</si>
  <si>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</si>
  <si>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</si>
  <si>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</si>
  <si>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</si>
  <si>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</si>
  <si>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</si>
  <si>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</si>
  <si>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</si>
  <si>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</si>
  <si>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</si>
  <si>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</si>
  <si>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</si>
  <si>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</si>
  <si>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</si>
  <si>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</si>
  <si>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</si>
  <si>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</si>
  <si>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</si>
  <si>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</si>
  <si>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</si>
  <si>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</si>
  <si>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</si>
  <si>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</si>
  <si>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</si>
  <si>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</si>
  <si>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</si>
  <si>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</si>
  <si>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</si>
  <si>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</si>
  <si>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</si>
  <si>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</si>
  <si>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</si>
  <si>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</si>
  <si>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</si>
  <si>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</si>
  <si>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</si>
  <si>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</si>
  <si>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</si>
  <si>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</si>
  <si>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</si>
  <si>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</si>
  <si>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</si>
  <si>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</si>
  <si>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</si>
  <si>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</si>
  <si>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</si>
  <si>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</si>
  <si>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</si>
  <si>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</si>
  <si>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</si>
  <si>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</si>
  <si>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</si>
  <si>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</si>
  <si>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</si>
  <si>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</si>
  <si>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</si>
  <si>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</si>
  <si>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</si>
  <si>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</si>
  <si>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</si>
  <si>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</si>
  <si>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</si>
  <si>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</si>
  <si>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</si>
  <si>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</si>
  <si>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</si>
  <si>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</si>
  <si>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</si>
  <si>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</si>
  <si>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</si>
  <si>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</si>
  <si>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</si>
  <si>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</si>
  <si>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</si>
  <si>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</si>
  <si>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</si>
  <si>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</si>
  <si>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</si>
  <si>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</si>
  <si>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</si>
  <si>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</si>
  <si>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</si>
  <si>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</si>
  <si>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</si>
  <si>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</si>
  <si>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</si>
  <si>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</si>
  <si>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</si>
  <si>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</si>
  <si>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「有形固定資産減価償却率」は、類似団体や全国平均より高く、今後も上昇する見込みです。
　「管渠老朽化率」は類似団体や全国平均を下回っていますが、昭和62年から平成16年にかけて年間50kmを超える管渠の整備を行っており、今後法定耐用年数を経過した管渠が急激に増えることから、悪化していくことが予想されます。
　「管渠改善率」が低い割合となっていますが、現時点において法定耐用年数による改築更新の必要な管渠が下水管布設延長に対して少ないことや、管渠改築事業のほか処理場等施設整備事業・浸水対策事業を緊急度や重要度に応じて行っているためであり、今後とも、ストックマネジメント計画に基づいた計画的な改築更新に努めます。</t>
    <rPh sb="21" eb="23">
      <t>ゼンコク</t>
    </rPh>
    <rPh sb="27" eb="28">
      <t>タカ</t>
    </rPh>
    <rPh sb="59" eb="61">
      <t>ゼンコク</t>
    </rPh>
    <rPh sb="61" eb="63">
      <t>ヘイキン</t>
    </rPh>
    <rPh sb="64" eb="66">
      <t>シタマワ</t>
    </rPh>
    <rPh sb="159" eb="161">
      <t>カイゼン</t>
    </rPh>
    <rPh sb="222" eb="224">
      <t>カンキョ</t>
    </rPh>
    <rPh sb="224" eb="226">
      <t>カイチク</t>
    </rPh>
    <rPh sb="226" eb="228">
      <t>ジギョウ</t>
    </rPh>
    <rPh sb="231" eb="234">
      <t>ショリジョウ</t>
    </rPh>
    <rPh sb="234" eb="235">
      <t>トウ</t>
    </rPh>
    <rPh sb="235" eb="237">
      <t>シセツ</t>
    </rPh>
    <rPh sb="237" eb="239">
      <t>セイビ</t>
    </rPh>
    <rPh sb="239" eb="241">
      <t>ジギョウ</t>
    </rPh>
    <rPh sb="242" eb="244">
      <t>シンスイ</t>
    </rPh>
    <rPh sb="244" eb="246">
      <t>タイサク</t>
    </rPh>
    <rPh sb="246" eb="248">
      <t>ジギョウ</t>
    </rPh>
    <rPh sb="257" eb="258">
      <t>オウ</t>
    </rPh>
    <rPh sb="260" eb="261">
      <t>オコナ</t>
    </rPh>
    <rPh sb="271" eb="273">
      <t>コンゴ</t>
    </rPh>
    <rPh sb="302" eb="303">
      <t>ツト</t>
    </rPh>
    <phoneticPr fontId="1"/>
  </si>
  <si>
    <t>　本市の公共下水道事業は、土地区画整理事業等の一部区域を除き、令和元年度に整備を概成しており、今後は法定耐用年数を経過する管渠の増加が見込まれることから、「経営戦略」及び「みやざき水ビジョン2020」を基に、計画的な更新を行っていきます。
　また、「経費回収率」が、100％を下回る水準が続いているため、公営企業の原則である独立採算の観点から、下水道使用料の改定について検討していく必要があります。</t>
    <rPh sb="1" eb="2">
      <t>ホン</t>
    </rPh>
    <rPh sb="2" eb="3">
      <t>シ</t>
    </rPh>
    <rPh sb="13" eb="15">
      <t>トチ</t>
    </rPh>
    <rPh sb="15" eb="17">
      <t>クカク</t>
    </rPh>
    <rPh sb="17" eb="19">
      <t>セイリ</t>
    </rPh>
    <rPh sb="19" eb="21">
      <t>ジギョウ</t>
    </rPh>
    <rPh sb="21" eb="22">
      <t>トウ</t>
    </rPh>
    <rPh sb="23" eb="25">
      <t>イチブ</t>
    </rPh>
    <rPh sb="25" eb="27">
      <t>クイキ</t>
    </rPh>
    <rPh sb="28" eb="29">
      <t>ノゾ</t>
    </rPh>
    <rPh sb="31" eb="33">
      <t>レイワ</t>
    </rPh>
    <rPh sb="33" eb="36">
      <t>ガンネンド</t>
    </rPh>
    <rPh sb="37" eb="39">
      <t>セイビ</t>
    </rPh>
    <rPh sb="40" eb="41">
      <t>ガイ</t>
    </rPh>
    <rPh sb="41" eb="42">
      <t>ナ</t>
    </rPh>
    <rPh sb="83" eb="84">
      <t>オヨ</t>
    </rPh>
    <rPh sb="90" eb="91">
      <t>ミズ</t>
    </rPh>
    <rPh sb="104" eb="107">
      <t>ケイカクテキ</t>
    </rPh>
    <rPh sb="111" eb="112">
      <t>オコナ</t>
    </rPh>
    <phoneticPr fontId="1"/>
  </si>
  <si>
    <r>
      <t>●経営の健全性について
　「経常収支比率」は、100％以上を維持していますが、収支不足を一般会計からの繰入により賄っているためであり、累積欠損金がないものの、十分な利益が確保できないため「流動比率」は、100％を下回る状況が続いています。
　「企業債残高対事業規模比率」は、減少傾向にあるものの、類似団体平均や全国平均よりも高い水準にあるため、今後も企業債の借入れ額の抑制に取り組んでいく必要があります。
　「経費回収率」は、100％を下回る水準が続いており、類似団体平均や全国平均と</t>
    </r>
    <r>
      <rPr>
        <sz val="11"/>
        <rFont val="ＭＳ ゴシック"/>
        <family val="3"/>
        <charset val="128"/>
      </rPr>
      <t>比べ大幅に低いことから、独立採算の観点から下水道使用料の見直しが必要な状況です。
●効率性について
　「汚水処理原価」については全国平均より高いものの類似団体平均より低くなっています。
　「施設利用率」は一日平均処理量が減少したこととにより前年を下回りました。
　「水洗化率」は類似団体や全国の平均を下回っています。本市では土地区画整理事業等の一部区域を除き市全域の下水道整備は令和元年度に概成しており、引き続き公共下水道への接続推進を図り、更なる水洗化率の向上に努める必要があります。</t>
    </r>
    <rPh sb="39" eb="41">
      <t>しゅうし</t>
    </rPh>
    <rPh sb="41" eb="43">
      <t>ふそく</t>
    </rPh>
    <rPh sb="56" eb="57">
      <t>まかな</t>
    </rPh>
    <rPh sb="67" eb="69">
      <t>るいせき</t>
    </rPh>
    <rPh sb="69" eb="72">
      <t>けっそんきん</t>
    </rPh>
    <rPh sb="79" eb="81">
      <t>じゅうぶん</t>
    </rPh>
    <rPh sb="82" eb="84">
      <t>りえき</t>
    </rPh>
    <rPh sb="85" eb="87">
      <t>かくほ</t>
    </rPh>
    <rPh sb="242" eb="243">
      <t>くら</t>
    </rPh>
    <rPh sb="247" eb="248">
      <t>ひく</t>
    </rPh>
    <rPh sb="307" eb="309">
      <t>ぜんこく</t>
    </rPh>
    <rPh sb="309" eb="311">
      <t>へいきん</t>
    </rPh>
    <rPh sb="313" eb="314">
      <t>たか</t>
    </rPh>
    <rPh sb="345" eb="346">
      <t>1</t>
    </rPh>
    <rPh sb="346" eb="347">
      <t>にち</t>
    </rPh>
    <rPh sb="347" eb="349">
      <t>へいきん</t>
    </rPh>
    <rPh sb="349" eb="352">
      <t>しょりりょう</t>
    </rPh>
    <rPh sb="353" eb="355">
      <t>げんしょう</t>
    </rPh>
    <rPh sb="363" eb="365">
      <t>ぜんねん</t>
    </rPh>
    <rPh sb="366" eb="368">
      <t>したまわ</t>
    </rPh>
    <rPh sb="401" eb="403">
      <t>ほんし</t>
    </rPh>
    <rPh sb="405" eb="407">
      <t>とち</t>
    </rPh>
    <rPh sb="407" eb="409">
      <t>くかく</t>
    </rPh>
    <rPh sb="409" eb="411">
      <t>せいり</t>
    </rPh>
    <rPh sb="411" eb="413">
      <t>じぎょう</t>
    </rPh>
    <rPh sb="413" eb="414">
      <t>とう</t>
    </rPh>
    <rPh sb="445" eb="446">
      <t>ひ</t>
    </rPh>
    <rPh sb="447" eb="448">
      <t>つづ</t>
    </rPh>
    <rPh sb="449" eb="451">
      <t>こうきょう</t>
    </rPh>
    <rPh sb="451" eb="454">
      <t>げすいどう</t>
    </rPh>
    <rPh sb="456" eb="458">
      <t>せつぞく</t>
    </rPh>
    <rPh sb="458" eb="460">
      <t>すいしん</t>
    </rPh>
    <rPh sb="461" eb="462">
      <t>はか</t>
    </rPh>
    <phoneticPr fontId="1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</si>
</sst>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2" fillId="0" borderId="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0.03</c:v>
                </c:pt>
                <c:pt idx="2">
                  <c:v>0.09</c:v>
                </c:pt>
                <c:pt idx="3">
                  <c:v>0.09</c:v>
                </c:pt>
                <c:pt idx="4" formatCode="#,##0.00;&quot;△&quot;#,##0.00">
                  <c:v>0</c:v>
                </c:pt>
              </c:numCache>
            </c:numRef>
          </c:val>
          <c:extLst>
            <c:ext xmlns:c16="http://schemas.microsoft.com/office/drawing/2014/chart" uri="{C3380CC4-5D6E-409C-BE32-E72D297353CC}">
              <c16:uniqueId val="{00000000-6D6F-4F17-82C9-AB5CAA9480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6D6F-4F17-82C9-AB5CAA9480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68.92</c:v>
                </c:pt>
                <c:pt idx="1">
                  <c:v>68.099999999999994</c:v>
                </c:pt>
                <c:pt idx="2">
                  <c:v>68.84</c:v>
                </c:pt>
                <c:pt idx="3">
                  <c:v>68.81</c:v>
                </c:pt>
                <c:pt idx="4">
                  <c:v>65.92</c:v>
                </c:pt>
              </c:numCache>
            </c:numRef>
          </c:val>
          <c:extLst>
            <c:ext xmlns:c16="http://schemas.microsoft.com/office/drawing/2014/chart" uri="{C3380CC4-5D6E-409C-BE32-E72D297353CC}">
              <c16:uniqueId val="{00000000-A664-4877-8A02-D36E5852B4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A664-4877-8A02-D36E5852B4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92.66</c:v>
                </c:pt>
                <c:pt idx="1">
                  <c:v>92.47</c:v>
                </c:pt>
                <c:pt idx="2">
                  <c:v>93.15</c:v>
                </c:pt>
                <c:pt idx="3">
                  <c:v>93.39</c:v>
                </c:pt>
                <c:pt idx="4">
                  <c:v>93.6</c:v>
                </c:pt>
              </c:numCache>
            </c:numRef>
          </c:val>
          <c:extLst>
            <c:ext xmlns:c16="http://schemas.microsoft.com/office/drawing/2014/chart" uri="{C3380CC4-5D6E-409C-BE32-E72D297353CC}">
              <c16:uniqueId val="{00000000-85C6-480D-837C-6B2A9F2AD9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85C6-480D-837C-6B2A9F2AD9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100.57</c:v>
                </c:pt>
                <c:pt idx="1">
                  <c:v>100.01</c:v>
                </c:pt>
                <c:pt idx="2">
                  <c:v>100.63</c:v>
                </c:pt>
                <c:pt idx="3">
                  <c:v>101.24</c:v>
                </c:pt>
                <c:pt idx="4">
                  <c:v>100.97</c:v>
                </c:pt>
              </c:numCache>
            </c:numRef>
          </c:val>
          <c:extLst>
            <c:ext xmlns:c16="http://schemas.microsoft.com/office/drawing/2014/chart" uri="{C3380CC4-5D6E-409C-BE32-E72D297353CC}">
              <c16:uniqueId val="{00000000-11B9-4311-8452-25CD3C9588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11B9-4311-8452-25CD3C9588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29.68</c:v>
                </c:pt>
                <c:pt idx="1">
                  <c:v>31.51</c:v>
                </c:pt>
                <c:pt idx="2">
                  <c:v>33.32</c:v>
                </c:pt>
                <c:pt idx="3">
                  <c:v>35.25</c:v>
                </c:pt>
                <c:pt idx="4">
                  <c:v>37</c:v>
                </c:pt>
              </c:numCache>
            </c:numRef>
          </c:val>
          <c:extLst>
            <c:ext xmlns:c16="http://schemas.microsoft.com/office/drawing/2014/chart" uri="{C3380CC4-5D6E-409C-BE32-E72D297353CC}">
              <c16:uniqueId val="{00000000-E63D-49C6-8B68-2B7DB0F8D0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E63D-49C6-8B68-2B7DB0F8D0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3.84</c:v>
                </c:pt>
                <c:pt idx="1">
                  <c:v>3.29</c:v>
                </c:pt>
                <c:pt idx="2">
                  <c:v>3.31</c:v>
                </c:pt>
                <c:pt idx="3">
                  <c:v>3.27</c:v>
                </c:pt>
                <c:pt idx="4">
                  <c:v>3.23</c:v>
                </c:pt>
              </c:numCache>
            </c:numRef>
          </c:val>
          <c:extLst>
            <c:ext xmlns:c16="http://schemas.microsoft.com/office/drawing/2014/chart" uri="{C3380CC4-5D6E-409C-BE32-E72D297353CC}">
              <c16:uniqueId val="{00000000-D9AB-43D1-8F5A-B8ED6E2B88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D9AB-43D1-8F5A-B8ED6E2B88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0-4FE4-B215-6A16949F5F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9D30-4FE4-B215-6A16949F5F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56.84</c:v>
                </c:pt>
                <c:pt idx="1">
                  <c:v>61.92</c:v>
                </c:pt>
                <c:pt idx="2">
                  <c:v>63.94</c:v>
                </c:pt>
                <c:pt idx="3">
                  <c:v>62.41</c:v>
                </c:pt>
                <c:pt idx="4">
                  <c:v>65.84</c:v>
                </c:pt>
              </c:numCache>
            </c:numRef>
          </c:val>
          <c:extLst>
            <c:ext xmlns:c16="http://schemas.microsoft.com/office/drawing/2014/chart" uri="{C3380CC4-5D6E-409C-BE32-E72D297353CC}">
              <c16:uniqueId val="{00000000-8AF7-4C59-9A11-49A28A5C85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8AF7-4C59-9A11-49A28A5C851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1000.12</c:v>
                </c:pt>
                <c:pt idx="1">
                  <c:v>1007.87</c:v>
                </c:pt>
                <c:pt idx="2">
                  <c:v>965.79</c:v>
                </c:pt>
                <c:pt idx="3">
                  <c:v>977.6</c:v>
                </c:pt>
                <c:pt idx="4">
                  <c:v>977.37</c:v>
                </c:pt>
              </c:numCache>
            </c:numRef>
          </c:val>
          <c:extLst>
            <c:ext xmlns:c16="http://schemas.microsoft.com/office/drawing/2014/chart" uri="{C3380CC4-5D6E-409C-BE32-E72D297353CC}">
              <c16:uniqueId val="{00000000-7EB5-4080-AB20-1BB140BD9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7EB5-4080-AB20-1BB140BD99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89.21</c:v>
                </c:pt>
                <c:pt idx="1">
                  <c:v>89.31</c:v>
                </c:pt>
                <c:pt idx="2">
                  <c:v>89.1</c:v>
                </c:pt>
                <c:pt idx="3">
                  <c:v>88.58</c:v>
                </c:pt>
                <c:pt idx="4">
                  <c:v>87.09</c:v>
                </c:pt>
              </c:numCache>
            </c:numRef>
          </c:val>
          <c:extLst>
            <c:ext xmlns:c16="http://schemas.microsoft.com/office/drawing/2014/chart" uri="{C3380CC4-5D6E-409C-BE32-E72D297353CC}">
              <c16:uniqueId val="{00000000-E8E0-4DE9-9006-944BB77DA4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E8E0-4DE9-9006-944BB77DA4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150.18</c:v>
                </c:pt>
                <c:pt idx="3">
                  <c:v>150.6</c:v>
                </c:pt>
                <c:pt idx="4">
                  <c:v>151.41</c:v>
                </c:pt>
              </c:numCache>
            </c:numRef>
          </c:val>
          <c:extLst>
            <c:ext xmlns:c16="http://schemas.microsoft.com/office/drawing/2014/chart" uri="{C3380CC4-5D6E-409C-BE32-E72D297353CC}">
              <c16:uniqueId val="{00000000-4BA9-4A6F-AAC0-72CBE678D3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4BA9-4A6F-AAC0-72CBE678D3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宮崎市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2">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Ad</v>
      </c>
      <c r="X8" s="45"/>
      <c r="Y8" s="45"/>
      <c r="Z8" s="45"/>
      <c r="AA8" s="45"/>
      <c r="AB8" s="45"/>
      <c r="AC8" s="45"/>
      <c r="AD8" s="46" t="str">
        <f>データ!$M$6</f>
        <v>自治体職員</v>
      </c>
      <c r="AE8" s="46"/>
      <c r="AF8" s="46"/>
      <c r="AG8" s="46"/>
      <c r="AH8" s="46"/>
      <c r="AI8" s="46"/>
      <c r="AJ8" s="46"/>
      <c r="AK8" s="3"/>
      <c r="AL8" s="47">
        <f>データ!S6</f>
        <v>402038</v>
      </c>
      <c r="AM8" s="47"/>
      <c r="AN8" s="47"/>
      <c r="AO8" s="47"/>
      <c r="AP8" s="47"/>
      <c r="AQ8" s="47"/>
      <c r="AR8" s="47"/>
      <c r="AS8" s="47"/>
      <c r="AT8" s="48">
        <f>データ!T6</f>
        <v>643.66999999999996</v>
      </c>
      <c r="AU8" s="48"/>
      <c r="AV8" s="48"/>
      <c r="AW8" s="48"/>
      <c r="AX8" s="48"/>
      <c r="AY8" s="48"/>
      <c r="AZ8" s="48"/>
      <c r="BA8" s="48"/>
      <c r="BB8" s="48">
        <f>データ!U6</f>
        <v>624.6</v>
      </c>
      <c r="BC8" s="48"/>
      <c r="BD8" s="48"/>
      <c r="BE8" s="48"/>
      <c r="BF8" s="48"/>
      <c r="BG8" s="48"/>
      <c r="BH8" s="48"/>
      <c r="BI8" s="48"/>
      <c r="BJ8" s="3"/>
      <c r="BK8" s="3"/>
      <c r="BL8" s="50" t="s">
        <v>12</v>
      </c>
      <c r="BM8" s="51"/>
      <c r="BN8" s="17" t="s">
        <v>20</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2" t="s">
        <v>34</v>
      </c>
      <c r="BM9" s="53"/>
      <c r="BN9" s="18" t="s">
        <v>36</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f>データ!O6</f>
        <v>54.5</v>
      </c>
      <c r="J10" s="48"/>
      <c r="K10" s="48"/>
      <c r="L10" s="48"/>
      <c r="M10" s="48"/>
      <c r="N10" s="48"/>
      <c r="O10" s="48"/>
      <c r="P10" s="48">
        <f>データ!P6</f>
        <v>89.03</v>
      </c>
      <c r="Q10" s="48"/>
      <c r="R10" s="48"/>
      <c r="S10" s="48"/>
      <c r="T10" s="48"/>
      <c r="U10" s="48"/>
      <c r="V10" s="48"/>
      <c r="W10" s="48">
        <f>データ!Q6</f>
        <v>83.21</v>
      </c>
      <c r="X10" s="48"/>
      <c r="Y10" s="48"/>
      <c r="Z10" s="48"/>
      <c r="AA10" s="48"/>
      <c r="AB10" s="48"/>
      <c r="AC10" s="48"/>
      <c r="AD10" s="47">
        <f>データ!R6</f>
        <v>2386</v>
      </c>
      <c r="AE10" s="47"/>
      <c r="AF10" s="47"/>
      <c r="AG10" s="47"/>
      <c r="AH10" s="47"/>
      <c r="AI10" s="47"/>
      <c r="AJ10" s="47"/>
      <c r="AK10" s="2"/>
      <c r="AL10" s="47">
        <f>データ!V6</f>
        <v>356849</v>
      </c>
      <c r="AM10" s="47"/>
      <c r="AN10" s="47"/>
      <c r="AO10" s="47"/>
      <c r="AP10" s="47"/>
      <c r="AQ10" s="47"/>
      <c r="AR10" s="47"/>
      <c r="AS10" s="47"/>
      <c r="AT10" s="48">
        <f>データ!W6</f>
        <v>73.489999999999995</v>
      </c>
      <c r="AU10" s="48"/>
      <c r="AV10" s="48"/>
      <c r="AW10" s="48"/>
      <c r="AX10" s="48"/>
      <c r="AY10" s="48"/>
      <c r="AZ10" s="48"/>
      <c r="BA10" s="48"/>
      <c r="BB10" s="48">
        <f>データ!X6</f>
        <v>4855.75</v>
      </c>
      <c r="BC10" s="48"/>
      <c r="BD10" s="48"/>
      <c r="BE10" s="48"/>
      <c r="BF10" s="48"/>
      <c r="BG10" s="48"/>
      <c r="BH10" s="48"/>
      <c r="BI10" s="48"/>
      <c r="BJ10" s="2"/>
      <c r="BK10" s="2"/>
      <c r="BL10" s="66" t="s">
        <v>37</v>
      </c>
      <c r="BM10" s="67"/>
      <c r="BN10" s="19" t="s">
        <v>38</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39</v>
      </c>
      <c r="BM11" s="76"/>
      <c r="BN11" s="76"/>
      <c r="BO11" s="76"/>
      <c r="BP11" s="76"/>
      <c r="BQ11" s="76"/>
      <c r="BR11" s="76"/>
      <c r="BS11" s="76"/>
      <c r="BT11" s="76"/>
      <c r="BU11" s="76"/>
      <c r="BV11" s="76"/>
      <c r="BW11" s="76"/>
      <c r="BX11" s="76"/>
      <c r="BY11" s="76"/>
      <c r="BZ11" s="7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114</v>
      </c>
      <c r="BM16" s="69"/>
      <c r="BN16" s="69"/>
      <c r="BO16" s="69"/>
      <c r="BP16" s="69"/>
      <c r="BQ16" s="69"/>
      <c r="BR16" s="69"/>
      <c r="BS16" s="69"/>
      <c r="BT16" s="69"/>
      <c r="BU16" s="69"/>
      <c r="BV16" s="69"/>
      <c r="BW16" s="69"/>
      <c r="BX16" s="69"/>
      <c r="BY16" s="69"/>
      <c r="BZ16" s="70"/>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68"/>
      <c r="BM44" s="69"/>
      <c r="BN44" s="69"/>
      <c r="BO44" s="69"/>
      <c r="BP44" s="69"/>
      <c r="BQ44" s="69"/>
      <c r="BR44" s="69"/>
      <c r="BS44" s="69"/>
      <c r="BT44" s="69"/>
      <c r="BU44" s="69"/>
      <c r="BV44" s="69"/>
      <c r="BW44" s="69"/>
      <c r="BX44" s="69"/>
      <c r="BY44" s="69"/>
      <c r="BZ44" s="70"/>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112</v>
      </c>
      <c r="BM47" s="71"/>
      <c r="BN47" s="71"/>
      <c r="BO47" s="71"/>
      <c r="BP47" s="71"/>
      <c r="BQ47" s="71"/>
      <c r="BR47" s="71"/>
      <c r="BS47" s="71"/>
      <c r="BT47" s="71"/>
      <c r="BU47" s="71"/>
      <c r="BV47" s="71"/>
      <c r="BW47" s="71"/>
      <c r="BX47" s="71"/>
      <c r="BY47" s="71"/>
      <c r="BZ47" s="72"/>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71"/>
      <c r="BN48" s="71"/>
      <c r="BO48" s="71"/>
      <c r="BP48" s="71"/>
      <c r="BQ48" s="71"/>
      <c r="BR48" s="71"/>
      <c r="BS48" s="71"/>
      <c r="BT48" s="71"/>
      <c r="BU48" s="71"/>
      <c r="BV48" s="71"/>
      <c r="BW48" s="71"/>
      <c r="BX48" s="71"/>
      <c r="BY48" s="71"/>
      <c r="BZ48" s="72"/>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71"/>
      <c r="BN49" s="71"/>
      <c r="BO49" s="71"/>
      <c r="BP49" s="71"/>
      <c r="BQ49" s="71"/>
      <c r="BR49" s="71"/>
      <c r="BS49" s="71"/>
      <c r="BT49" s="71"/>
      <c r="BU49" s="71"/>
      <c r="BV49" s="71"/>
      <c r="BW49" s="71"/>
      <c r="BX49" s="71"/>
      <c r="BY49" s="71"/>
      <c r="BZ49" s="72"/>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71"/>
      <c r="BN50" s="71"/>
      <c r="BO50" s="71"/>
      <c r="BP50" s="71"/>
      <c r="BQ50" s="71"/>
      <c r="BR50" s="71"/>
      <c r="BS50" s="71"/>
      <c r="BT50" s="71"/>
      <c r="BU50" s="71"/>
      <c r="BV50" s="71"/>
      <c r="BW50" s="71"/>
      <c r="BX50" s="71"/>
      <c r="BY50" s="71"/>
      <c r="BZ50" s="72"/>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71"/>
      <c r="BN51" s="71"/>
      <c r="BO51" s="71"/>
      <c r="BP51" s="71"/>
      <c r="BQ51" s="71"/>
      <c r="BR51" s="71"/>
      <c r="BS51" s="71"/>
      <c r="BT51" s="71"/>
      <c r="BU51" s="71"/>
      <c r="BV51" s="71"/>
      <c r="BW51" s="71"/>
      <c r="BX51" s="71"/>
      <c r="BY51" s="71"/>
      <c r="BZ51" s="72"/>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71"/>
      <c r="BN52" s="71"/>
      <c r="BO52" s="71"/>
      <c r="BP52" s="71"/>
      <c r="BQ52" s="71"/>
      <c r="BR52" s="71"/>
      <c r="BS52" s="71"/>
      <c r="BT52" s="71"/>
      <c r="BU52" s="71"/>
      <c r="BV52" s="71"/>
      <c r="BW52" s="71"/>
      <c r="BX52" s="71"/>
      <c r="BY52" s="71"/>
      <c r="BZ52" s="72"/>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71"/>
      <c r="BN53" s="71"/>
      <c r="BO53" s="71"/>
      <c r="BP53" s="71"/>
      <c r="BQ53" s="71"/>
      <c r="BR53" s="71"/>
      <c r="BS53" s="71"/>
      <c r="BT53" s="71"/>
      <c r="BU53" s="71"/>
      <c r="BV53" s="71"/>
      <c r="BW53" s="71"/>
      <c r="BX53" s="71"/>
      <c r="BY53" s="71"/>
      <c r="BZ53" s="72"/>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71"/>
      <c r="BN54" s="71"/>
      <c r="BO54" s="71"/>
      <c r="BP54" s="71"/>
      <c r="BQ54" s="71"/>
      <c r="BR54" s="71"/>
      <c r="BS54" s="71"/>
      <c r="BT54" s="71"/>
      <c r="BU54" s="71"/>
      <c r="BV54" s="71"/>
      <c r="BW54" s="71"/>
      <c r="BX54" s="71"/>
      <c r="BY54" s="71"/>
      <c r="BZ54" s="72"/>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71"/>
      <c r="BN55" s="71"/>
      <c r="BO55" s="71"/>
      <c r="BP55" s="71"/>
      <c r="BQ55" s="71"/>
      <c r="BR55" s="71"/>
      <c r="BS55" s="71"/>
      <c r="BT55" s="71"/>
      <c r="BU55" s="71"/>
      <c r="BV55" s="71"/>
      <c r="BW55" s="71"/>
      <c r="BX55" s="71"/>
      <c r="BY55" s="71"/>
      <c r="BZ55" s="72"/>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71"/>
      <c r="BN56" s="71"/>
      <c r="BO56" s="71"/>
      <c r="BP56" s="71"/>
      <c r="BQ56" s="71"/>
      <c r="BR56" s="71"/>
      <c r="BS56" s="71"/>
      <c r="BT56" s="71"/>
      <c r="BU56" s="71"/>
      <c r="BV56" s="71"/>
      <c r="BW56" s="71"/>
      <c r="BX56" s="71"/>
      <c r="BY56" s="71"/>
      <c r="BZ56" s="72"/>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71"/>
      <c r="BN57" s="71"/>
      <c r="BO57" s="71"/>
      <c r="BP57" s="71"/>
      <c r="BQ57" s="71"/>
      <c r="BR57" s="71"/>
      <c r="BS57" s="71"/>
      <c r="BT57" s="71"/>
      <c r="BU57" s="71"/>
      <c r="BV57" s="71"/>
      <c r="BW57" s="71"/>
      <c r="BX57" s="71"/>
      <c r="BY57" s="71"/>
      <c r="BZ57" s="72"/>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71"/>
      <c r="BN58" s="71"/>
      <c r="BO58" s="71"/>
      <c r="BP58" s="71"/>
      <c r="BQ58" s="71"/>
      <c r="BR58" s="71"/>
      <c r="BS58" s="71"/>
      <c r="BT58" s="71"/>
      <c r="BU58" s="71"/>
      <c r="BV58" s="71"/>
      <c r="BW58" s="71"/>
      <c r="BX58" s="71"/>
      <c r="BY58" s="71"/>
      <c r="BZ58" s="72"/>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71"/>
      <c r="BN59" s="71"/>
      <c r="BO59" s="71"/>
      <c r="BP59" s="71"/>
      <c r="BQ59" s="71"/>
      <c r="BR59" s="71"/>
      <c r="BS59" s="71"/>
      <c r="BT59" s="71"/>
      <c r="BU59" s="71"/>
      <c r="BV59" s="71"/>
      <c r="BW59" s="71"/>
      <c r="BX59" s="71"/>
      <c r="BY59" s="71"/>
      <c r="BZ59" s="72"/>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71"/>
      <c r="BN61" s="71"/>
      <c r="BO61" s="71"/>
      <c r="BP61" s="71"/>
      <c r="BQ61" s="71"/>
      <c r="BR61" s="71"/>
      <c r="BS61" s="71"/>
      <c r="BT61" s="71"/>
      <c r="BU61" s="71"/>
      <c r="BV61" s="71"/>
      <c r="BW61" s="71"/>
      <c r="BX61" s="71"/>
      <c r="BY61" s="71"/>
      <c r="BZ61" s="72"/>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71"/>
      <c r="BN62" s="71"/>
      <c r="BO62" s="71"/>
      <c r="BP62" s="71"/>
      <c r="BQ62" s="71"/>
      <c r="BR62" s="71"/>
      <c r="BS62" s="71"/>
      <c r="BT62" s="71"/>
      <c r="BU62" s="71"/>
      <c r="BV62" s="71"/>
      <c r="BW62" s="71"/>
      <c r="BX62" s="71"/>
      <c r="BY62" s="71"/>
      <c r="BZ62" s="72"/>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9</v>
      </c>
      <c r="BM64" s="61"/>
      <c r="BN64" s="61"/>
      <c r="BO64" s="61"/>
      <c r="BP64" s="61"/>
      <c r="BQ64" s="61"/>
      <c r="BR64" s="61"/>
      <c r="BS64" s="61"/>
      <c r="BT64" s="61"/>
      <c r="BU64" s="61"/>
      <c r="BV64" s="61"/>
      <c r="BW64" s="61"/>
      <c r="BX64" s="61"/>
      <c r="BY64" s="61"/>
      <c r="BZ64" s="62"/>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113</v>
      </c>
      <c r="BM66" s="71"/>
      <c r="BN66" s="71"/>
      <c r="BO66" s="71"/>
      <c r="BP66" s="71"/>
      <c r="BQ66" s="71"/>
      <c r="BR66" s="71"/>
      <c r="BS66" s="71"/>
      <c r="BT66" s="71"/>
      <c r="BU66" s="71"/>
      <c r="BV66" s="71"/>
      <c r="BW66" s="71"/>
      <c r="BX66" s="71"/>
      <c r="BY66" s="71"/>
      <c r="BZ66" s="72"/>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71"/>
      <c r="BN67" s="71"/>
      <c r="BO67" s="71"/>
      <c r="BP67" s="71"/>
      <c r="BQ67" s="71"/>
      <c r="BR67" s="71"/>
      <c r="BS67" s="71"/>
      <c r="BT67" s="71"/>
      <c r="BU67" s="71"/>
      <c r="BV67" s="71"/>
      <c r="BW67" s="71"/>
      <c r="BX67" s="71"/>
      <c r="BY67" s="71"/>
      <c r="BZ67" s="72"/>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71"/>
      <c r="BN68" s="71"/>
      <c r="BO68" s="71"/>
      <c r="BP68" s="71"/>
      <c r="BQ68" s="71"/>
      <c r="BR68" s="71"/>
      <c r="BS68" s="71"/>
      <c r="BT68" s="71"/>
      <c r="BU68" s="71"/>
      <c r="BV68" s="71"/>
      <c r="BW68" s="71"/>
      <c r="BX68" s="71"/>
      <c r="BY68" s="71"/>
      <c r="BZ68" s="72"/>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71"/>
      <c r="BN69" s="71"/>
      <c r="BO69" s="71"/>
      <c r="BP69" s="71"/>
      <c r="BQ69" s="71"/>
      <c r="BR69" s="71"/>
      <c r="BS69" s="71"/>
      <c r="BT69" s="71"/>
      <c r="BU69" s="71"/>
      <c r="BV69" s="71"/>
      <c r="BW69" s="71"/>
      <c r="BX69" s="71"/>
      <c r="BY69" s="71"/>
      <c r="BZ69" s="72"/>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71"/>
      <c r="BN70" s="71"/>
      <c r="BO70" s="71"/>
      <c r="BP70" s="71"/>
      <c r="BQ70" s="71"/>
      <c r="BR70" s="71"/>
      <c r="BS70" s="71"/>
      <c r="BT70" s="71"/>
      <c r="BU70" s="71"/>
      <c r="BV70" s="71"/>
      <c r="BW70" s="71"/>
      <c r="BX70" s="71"/>
      <c r="BY70" s="71"/>
      <c r="BZ70" s="72"/>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71"/>
      <c r="BN71" s="71"/>
      <c r="BO71" s="71"/>
      <c r="BP71" s="71"/>
      <c r="BQ71" s="71"/>
      <c r="BR71" s="71"/>
      <c r="BS71" s="71"/>
      <c r="BT71" s="71"/>
      <c r="BU71" s="71"/>
      <c r="BV71" s="71"/>
      <c r="BW71" s="71"/>
      <c r="BX71" s="71"/>
      <c r="BY71" s="71"/>
      <c r="BZ71" s="72"/>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71"/>
      <c r="BN72" s="71"/>
      <c r="BO72" s="71"/>
      <c r="BP72" s="71"/>
      <c r="BQ72" s="71"/>
      <c r="BR72" s="71"/>
      <c r="BS72" s="71"/>
      <c r="BT72" s="71"/>
      <c r="BU72" s="71"/>
      <c r="BV72" s="71"/>
      <c r="BW72" s="71"/>
      <c r="BX72" s="71"/>
      <c r="BY72" s="71"/>
      <c r="BZ72" s="72"/>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71"/>
      <c r="BN73" s="71"/>
      <c r="BO73" s="71"/>
      <c r="BP73" s="71"/>
      <c r="BQ73" s="71"/>
      <c r="BR73" s="71"/>
      <c r="BS73" s="71"/>
      <c r="BT73" s="71"/>
      <c r="BU73" s="71"/>
      <c r="BV73" s="71"/>
      <c r="BW73" s="71"/>
      <c r="BX73" s="71"/>
      <c r="BY73" s="71"/>
      <c r="BZ73" s="72"/>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71"/>
      <c r="BN74" s="71"/>
      <c r="BO74" s="71"/>
      <c r="BP74" s="71"/>
      <c r="BQ74" s="71"/>
      <c r="BR74" s="71"/>
      <c r="BS74" s="71"/>
      <c r="BT74" s="71"/>
      <c r="BU74" s="71"/>
      <c r="BV74" s="71"/>
      <c r="BW74" s="71"/>
      <c r="BX74" s="71"/>
      <c r="BY74" s="71"/>
      <c r="BZ74" s="72"/>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71"/>
      <c r="BN75" s="71"/>
      <c r="BO75" s="71"/>
      <c r="BP75" s="71"/>
      <c r="BQ75" s="71"/>
      <c r="BR75" s="71"/>
      <c r="BS75" s="71"/>
      <c r="BT75" s="71"/>
      <c r="BU75" s="71"/>
      <c r="BV75" s="71"/>
      <c r="BW75" s="71"/>
      <c r="BX75" s="71"/>
      <c r="BY75" s="71"/>
      <c r="BZ75" s="72"/>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71"/>
      <c r="BN76" s="71"/>
      <c r="BO76" s="71"/>
      <c r="BP76" s="71"/>
      <c r="BQ76" s="71"/>
      <c r="BR76" s="71"/>
      <c r="BS76" s="71"/>
      <c r="BT76" s="71"/>
      <c r="BU76" s="71"/>
      <c r="BV76" s="71"/>
      <c r="BW76" s="71"/>
      <c r="BX76" s="71"/>
      <c r="BY76" s="71"/>
      <c r="BZ76" s="72"/>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71"/>
      <c r="BN77" s="71"/>
      <c r="BO77" s="71"/>
      <c r="BP77" s="71"/>
      <c r="BQ77" s="71"/>
      <c r="BR77" s="71"/>
      <c r="BS77" s="71"/>
      <c r="BT77" s="71"/>
      <c r="BU77" s="71"/>
      <c r="BV77" s="71"/>
      <c r="BW77" s="71"/>
      <c r="BX77" s="71"/>
      <c r="BY77" s="71"/>
      <c r="BZ77" s="72"/>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71"/>
      <c r="BN78" s="71"/>
      <c r="BO78" s="71"/>
      <c r="BP78" s="71"/>
      <c r="BQ78" s="71"/>
      <c r="BR78" s="71"/>
      <c r="BS78" s="71"/>
      <c r="BT78" s="71"/>
      <c r="BU78" s="71"/>
      <c r="BV78" s="71"/>
      <c r="BW78" s="71"/>
      <c r="BX78" s="71"/>
      <c r="BY78" s="71"/>
      <c r="BZ78" s="72"/>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71"/>
      <c r="BN79" s="71"/>
      <c r="BO79" s="71"/>
      <c r="BP79" s="71"/>
      <c r="BQ79" s="71"/>
      <c r="BR79" s="71"/>
      <c r="BS79" s="71"/>
      <c r="BT79" s="71"/>
      <c r="BU79" s="71"/>
      <c r="BV79" s="71"/>
      <c r="BW79" s="71"/>
      <c r="BX79" s="71"/>
      <c r="BY79" s="71"/>
      <c r="BZ79" s="72"/>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71"/>
      <c r="BN81" s="71"/>
      <c r="BO81" s="71"/>
      <c r="BP81" s="71"/>
      <c r="BQ81" s="71"/>
      <c r="BR81" s="71"/>
      <c r="BS81" s="71"/>
      <c r="BT81" s="71"/>
      <c r="BU81" s="71"/>
      <c r="BV81" s="71"/>
      <c r="BW81" s="71"/>
      <c r="BX81" s="71"/>
      <c r="BY81" s="71"/>
      <c r="BZ81" s="72"/>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2">
      <c r="C83" s="2" t="s">
        <v>41</v>
      </c>
    </row>
    <row r="84" spans="1:78" hidden="1" x14ac:dyDescent="0.2">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2">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mbUcYZNnx032uyCwx+GswiZ7ZJLoC3xWrDEIjKe4u3xvwQkMTZYDCgK1GJ6VCQZnfhHY8c9umuJYmkYb48OosQ==" saltValue="4Bm+KJS4nI3jq7wN49tPO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2">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19</v>
      </c>
      <c r="B3" s="30" t="s">
        <v>31</v>
      </c>
      <c r="C3" s="30" t="s">
        <v>56</v>
      </c>
      <c r="D3" s="30" t="s">
        <v>57</v>
      </c>
      <c r="E3" s="30" t="s">
        <v>4</v>
      </c>
      <c r="F3" s="30" t="s">
        <v>3</v>
      </c>
      <c r="G3" s="30" t="s">
        <v>24</v>
      </c>
      <c r="H3" s="78" t="s">
        <v>58</v>
      </c>
      <c r="I3" s="79"/>
      <c r="J3" s="79"/>
      <c r="K3" s="79"/>
      <c r="L3" s="79"/>
      <c r="M3" s="79"/>
      <c r="N3" s="79"/>
      <c r="O3" s="79"/>
      <c r="P3" s="79"/>
      <c r="Q3" s="79"/>
      <c r="R3" s="79"/>
      <c r="S3" s="79"/>
      <c r="T3" s="79"/>
      <c r="U3" s="79"/>
      <c r="V3" s="79"/>
      <c r="W3" s="79"/>
      <c r="X3" s="80"/>
      <c r="Y3" s="84" t="s">
        <v>51</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10</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2">
      <c r="A4" s="28" t="s">
        <v>59</v>
      </c>
      <c r="B4" s="31"/>
      <c r="C4" s="31"/>
      <c r="D4" s="31"/>
      <c r="E4" s="31"/>
      <c r="F4" s="31"/>
      <c r="G4" s="31"/>
      <c r="H4" s="81"/>
      <c r="I4" s="82"/>
      <c r="J4" s="82"/>
      <c r="K4" s="82"/>
      <c r="L4" s="82"/>
      <c r="M4" s="82"/>
      <c r="N4" s="82"/>
      <c r="O4" s="82"/>
      <c r="P4" s="82"/>
      <c r="Q4" s="82"/>
      <c r="R4" s="82"/>
      <c r="S4" s="82"/>
      <c r="T4" s="82"/>
      <c r="U4" s="82"/>
      <c r="V4" s="82"/>
      <c r="W4" s="82"/>
      <c r="X4" s="83"/>
      <c r="Y4" s="85" t="s">
        <v>49</v>
      </c>
      <c r="Z4" s="85"/>
      <c r="AA4" s="85"/>
      <c r="AB4" s="85"/>
      <c r="AC4" s="85"/>
      <c r="AD4" s="85"/>
      <c r="AE4" s="85"/>
      <c r="AF4" s="85"/>
      <c r="AG4" s="85"/>
      <c r="AH4" s="85"/>
      <c r="AI4" s="85"/>
      <c r="AJ4" s="85" t="s">
        <v>43</v>
      </c>
      <c r="AK4" s="85"/>
      <c r="AL4" s="85"/>
      <c r="AM4" s="85"/>
      <c r="AN4" s="85"/>
      <c r="AO4" s="85"/>
      <c r="AP4" s="85"/>
      <c r="AQ4" s="85"/>
      <c r="AR4" s="85"/>
      <c r="AS4" s="85"/>
      <c r="AT4" s="85"/>
      <c r="AU4" s="85" t="s">
        <v>27</v>
      </c>
      <c r="AV4" s="85"/>
      <c r="AW4" s="85"/>
      <c r="AX4" s="85"/>
      <c r="AY4" s="85"/>
      <c r="AZ4" s="85"/>
      <c r="BA4" s="85"/>
      <c r="BB4" s="85"/>
      <c r="BC4" s="85"/>
      <c r="BD4" s="85"/>
      <c r="BE4" s="85"/>
      <c r="BF4" s="85" t="s">
        <v>61</v>
      </c>
      <c r="BG4" s="85"/>
      <c r="BH4" s="85"/>
      <c r="BI4" s="85"/>
      <c r="BJ4" s="85"/>
      <c r="BK4" s="85"/>
      <c r="BL4" s="85"/>
      <c r="BM4" s="85"/>
      <c r="BN4" s="85"/>
      <c r="BO4" s="85"/>
      <c r="BP4" s="85"/>
      <c r="BQ4" s="85" t="s">
        <v>14</v>
      </c>
      <c r="BR4" s="85"/>
      <c r="BS4" s="85"/>
      <c r="BT4" s="85"/>
      <c r="BU4" s="85"/>
      <c r="BV4" s="85"/>
      <c r="BW4" s="85"/>
      <c r="BX4" s="85"/>
      <c r="BY4" s="85"/>
      <c r="BZ4" s="85"/>
      <c r="CA4" s="85"/>
      <c r="CB4" s="85" t="s">
        <v>60</v>
      </c>
      <c r="CC4" s="85"/>
      <c r="CD4" s="85"/>
      <c r="CE4" s="85"/>
      <c r="CF4" s="85"/>
      <c r="CG4" s="85"/>
      <c r="CH4" s="85"/>
      <c r="CI4" s="85"/>
      <c r="CJ4" s="85"/>
      <c r="CK4" s="85"/>
      <c r="CL4" s="85"/>
      <c r="CM4" s="85" t="s">
        <v>63</v>
      </c>
      <c r="CN4" s="85"/>
      <c r="CO4" s="85"/>
      <c r="CP4" s="85"/>
      <c r="CQ4" s="85"/>
      <c r="CR4" s="85"/>
      <c r="CS4" s="85"/>
      <c r="CT4" s="85"/>
      <c r="CU4" s="85"/>
      <c r="CV4" s="85"/>
      <c r="CW4" s="85"/>
      <c r="CX4" s="85" t="s">
        <v>64</v>
      </c>
      <c r="CY4" s="85"/>
      <c r="CZ4" s="85"/>
      <c r="DA4" s="85"/>
      <c r="DB4" s="85"/>
      <c r="DC4" s="85"/>
      <c r="DD4" s="85"/>
      <c r="DE4" s="85"/>
      <c r="DF4" s="85"/>
      <c r="DG4" s="85"/>
      <c r="DH4" s="85"/>
      <c r="DI4" s="85" t="s">
        <v>65</v>
      </c>
      <c r="DJ4" s="85"/>
      <c r="DK4" s="85"/>
      <c r="DL4" s="85"/>
      <c r="DM4" s="85"/>
      <c r="DN4" s="85"/>
      <c r="DO4" s="85"/>
      <c r="DP4" s="85"/>
      <c r="DQ4" s="85"/>
      <c r="DR4" s="85"/>
      <c r="DS4" s="85"/>
      <c r="DT4" s="85" t="s">
        <v>66</v>
      </c>
      <c r="DU4" s="85"/>
      <c r="DV4" s="85"/>
      <c r="DW4" s="85"/>
      <c r="DX4" s="85"/>
      <c r="DY4" s="85"/>
      <c r="DZ4" s="85"/>
      <c r="EA4" s="85"/>
      <c r="EB4" s="85"/>
      <c r="EC4" s="85"/>
      <c r="ED4" s="85"/>
      <c r="EE4" s="85" t="s">
        <v>67</v>
      </c>
      <c r="EF4" s="85"/>
      <c r="EG4" s="85"/>
      <c r="EH4" s="85"/>
      <c r="EI4" s="85"/>
      <c r="EJ4" s="85"/>
      <c r="EK4" s="85"/>
      <c r="EL4" s="85"/>
      <c r="EM4" s="85"/>
      <c r="EN4" s="85"/>
      <c r="EO4" s="85"/>
    </row>
    <row r="5" spans="1:148" x14ac:dyDescent="0.2">
      <c r="A5" s="28" t="s">
        <v>68</v>
      </c>
      <c r="B5" s="32"/>
      <c r="C5" s="32"/>
      <c r="D5" s="32"/>
      <c r="E5" s="32"/>
      <c r="F5" s="32"/>
      <c r="G5" s="32"/>
      <c r="H5" s="37" t="s">
        <v>55</v>
      </c>
      <c r="I5" s="37" t="s">
        <v>69</v>
      </c>
      <c r="J5" s="37" t="s">
        <v>70</v>
      </c>
      <c r="K5" s="37" t="s">
        <v>71</v>
      </c>
      <c r="L5" s="37" t="s">
        <v>72</v>
      </c>
      <c r="M5" s="37" t="s">
        <v>5</v>
      </c>
      <c r="N5" s="37" t="s">
        <v>73</v>
      </c>
      <c r="O5" s="37" t="s">
        <v>74</v>
      </c>
      <c r="P5" s="37" t="s">
        <v>75</v>
      </c>
      <c r="Q5" s="37" t="s">
        <v>76</v>
      </c>
      <c r="R5" s="37" t="s">
        <v>77</v>
      </c>
      <c r="S5" s="37" t="s">
        <v>78</v>
      </c>
      <c r="T5" s="37" t="s">
        <v>79</v>
      </c>
      <c r="U5" s="37" t="s">
        <v>62</v>
      </c>
      <c r="V5" s="37" t="s">
        <v>80</v>
      </c>
      <c r="W5" s="37" t="s">
        <v>81</v>
      </c>
      <c r="X5" s="37" t="s">
        <v>82</v>
      </c>
      <c r="Y5" s="37" t="s">
        <v>83</v>
      </c>
      <c r="Z5" s="37" t="s">
        <v>84</v>
      </c>
      <c r="AA5" s="37" t="s">
        <v>85</v>
      </c>
      <c r="AB5" s="37" t="s">
        <v>86</v>
      </c>
      <c r="AC5" s="37" t="s">
        <v>87</v>
      </c>
      <c r="AD5" s="37" t="s">
        <v>89</v>
      </c>
      <c r="AE5" s="37" t="s">
        <v>90</v>
      </c>
      <c r="AF5" s="37" t="s">
        <v>91</v>
      </c>
      <c r="AG5" s="37" t="s">
        <v>92</v>
      </c>
      <c r="AH5" s="37" t="s">
        <v>93</v>
      </c>
      <c r="AI5" s="37" t="s">
        <v>42</v>
      </c>
      <c r="AJ5" s="37" t="s">
        <v>83</v>
      </c>
      <c r="AK5" s="37" t="s">
        <v>84</v>
      </c>
      <c r="AL5" s="37" t="s">
        <v>85</v>
      </c>
      <c r="AM5" s="37" t="s">
        <v>86</v>
      </c>
      <c r="AN5" s="37" t="s">
        <v>87</v>
      </c>
      <c r="AO5" s="37" t="s">
        <v>89</v>
      </c>
      <c r="AP5" s="37" t="s">
        <v>90</v>
      </c>
      <c r="AQ5" s="37" t="s">
        <v>91</v>
      </c>
      <c r="AR5" s="37" t="s">
        <v>92</v>
      </c>
      <c r="AS5" s="37" t="s">
        <v>93</v>
      </c>
      <c r="AT5" s="37" t="s">
        <v>88</v>
      </c>
      <c r="AU5" s="37" t="s">
        <v>83</v>
      </c>
      <c r="AV5" s="37" t="s">
        <v>84</v>
      </c>
      <c r="AW5" s="37" t="s">
        <v>85</v>
      </c>
      <c r="AX5" s="37" t="s">
        <v>86</v>
      </c>
      <c r="AY5" s="37" t="s">
        <v>87</v>
      </c>
      <c r="AZ5" s="37" t="s">
        <v>89</v>
      </c>
      <c r="BA5" s="37" t="s">
        <v>90</v>
      </c>
      <c r="BB5" s="37" t="s">
        <v>91</v>
      </c>
      <c r="BC5" s="37" t="s">
        <v>92</v>
      </c>
      <c r="BD5" s="37" t="s">
        <v>93</v>
      </c>
      <c r="BE5" s="37" t="s">
        <v>88</v>
      </c>
      <c r="BF5" s="37" t="s">
        <v>83</v>
      </c>
      <c r="BG5" s="37" t="s">
        <v>84</v>
      </c>
      <c r="BH5" s="37" t="s">
        <v>85</v>
      </c>
      <c r="BI5" s="37" t="s">
        <v>86</v>
      </c>
      <c r="BJ5" s="37" t="s">
        <v>87</v>
      </c>
      <c r="BK5" s="37" t="s">
        <v>89</v>
      </c>
      <c r="BL5" s="37" t="s">
        <v>90</v>
      </c>
      <c r="BM5" s="37" t="s">
        <v>91</v>
      </c>
      <c r="BN5" s="37" t="s">
        <v>92</v>
      </c>
      <c r="BO5" s="37" t="s">
        <v>93</v>
      </c>
      <c r="BP5" s="37" t="s">
        <v>88</v>
      </c>
      <c r="BQ5" s="37" t="s">
        <v>83</v>
      </c>
      <c r="BR5" s="37" t="s">
        <v>84</v>
      </c>
      <c r="BS5" s="37" t="s">
        <v>85</v>
      </c>
      <c r="BT5" s="37" t="s">
        <v>86</v>
      </c>
      <c r="BU5" s="37" t="s">
        <v>87</v>
      </c>
      <c r="BV5" s="37" t="s">
        <v>89</v>
      </c>
      <c r="BW5" s="37" t="s">
        <v>90</v>
      </c>
      <c r="BX5" s="37" t="s">
        <v>91</v>
      </c>
      <c r="BY5" s="37" t="s">
        <v>92</v>
      </c>
      <c r="BZ5" s="37" t="s">
        <v>93</v>
      </c>
      <c r="CA5" s="37" t="s">
        <v>88</v>
      </c>
      <c r="CB5" s="37" t="s">
        <v>83</v>
      </c>
      <c r="CC5" s="37" t="s">
        <v>84</v>
      </c>
      <c r="CD5" s="37" t="s">
        <v>85</v>
      </c>
      <c r="CE5" s="37" t="s">
        <v>86</v>
      </c>
      <c r="CF5" s="37" t="s">
        <v>87</v>
      </c>
      <c r="CG5" s="37" t="s">
        <v>89</v>
      </c>
      <c r="CH5" s="37" t="s">
        <v>90</v>
      </c>
      <c r="CI5" s="37" t="s">
        <v>91</v>
      </c>
      <c r="CJ5" s="37" t="s">
        <v>92</v>
      </c>
      <c r="CK5" s="37" t="s">
        <v>93</v>
      </c>
      <c r="CL5" s="37" t="s">
        <v>88</v>
      </c>
      <c r="CM5" s="37" t="s">
        <v>83</v>
      </c>
      <c r="CN5" s="37" t="s">
        <v>84</v>
      </c>
      <c r="CO5" s="37" t="s">
        <v>85</v>
      </c>
      <c r="CP5" s="37" t="s">
        <v>86</v>
      </c>
      <c r="CQ5" s="37" t="s">
        <v>87</v>
      </c>
      <c r="CR5" s="37" t="s">
        <v>89</v>
      </c>
      <c r="CS5" s="37" t="s">
        <v>90</v>
      </c>
      <c r="CT5" s="37" t="s">
        <v>91</v>
      </c>
      <c r="CU5" s="37" t="s">
        <v>92</v>
      </c>
      <c r="CV5" s="37" t="s">
        <v>93</v>
      </c>
      <c r="CW5" s="37" t="s">
        <v>88</v>
      </c>
      <c r="CX5" s="37" t="s">
        <v>83</v>
      </c>
      <c r="CY5" s="37" t="s">
        <v>84</v>
      </c>
      <c r="CZ5" s="37" t="s">
        <v>85</v>
      </c>
      <c r="DA5" s="37" t="s">
        <v>86</v>
      </c>
      <c r="DB5" s="37" t="s">
        <v>87</v>
      </c>
      <c r="DC5" s="37" t="s">
        <v>89</v>
      </c>
      <c r="DD5" s="37" t="s">
        <v>90</v>
      </c>
      <c r="DE5" s="37" t="s">
        <v>91</v>
      </c>
      <c r="DF5" s="37" t="s">
        <v>92</v>
      </c>
      <c r="DG5" s="37" t="s">
        <v>93</v>
      </c>
      <c r="DH5" s="37" t="s">
        <v>88</v>
      </c>
      <c r="DI5" s="37" t="s">
        <v>83</v>
      </c>
      <c r="DJ5" s="37" t="s">
        <v>84</v>
      </c>
      <c r="DK5" s="37" t="s">
        <v>85</v>
      </c>
      <c r="DL5" s="37" t="s">
        <v>86</v>
      </c>
      <c r="DM5" s="37" t="s">
        <v>87</v>
      </c>
      <c r="DN5" s="37" t="s">
        <v>89</v>
      </c>
      <c r="DO5" s="37" t="s">
        <v>90</v>
      </c>
      <c r="DP5" s="37" t="s">
        <v>91</v>
      </c>
      <c r="DQ5" s="37" t="s">
        <v>92</v>
      </c>
      <c r="DR5" s="37" t="s">
        <v>93</v>
      </c>
      <c r="DS5" s="37" t="s">
        <v>88</v>
      </c>
      <c r="DT5" s="37" t="s">
        <v>83</v>
      </c>
      <c r="DU5" s="37" t="s">
        <v>84</v>
      </c>
      <c r="DV5" s="37" t="s">
        <v>85</v>
      </c>
      <c r="DW5" s="37" t="s">
        <v>86</v>
      </c>
      <c r="DX5" s="37" t="s">
        <v>87</v>
      </c>
      <c r="DY5" s="37" t="s">
        <v>89</v>
      </c>
      <c r="DZ5" s="37" t="s">
        <v>90</v>
      </c>
      <c r="EA5" s="37" t="s">
        <v>91</v>
      </c>
      <c r="EB5" s="37" t="s">
        <v>92</v>
      </c>
      <c r="EC5" s="37" t="s">
        <v>93</v>
      </c>
      <c r="ED5" s="37" t="s">
        <v>88</v>
      </c>
      <c r="EE5" s="37" t="s">
        <v>83</v>
      </c>
      <c r="EF5" s="37" t="s">
        <v>84</v>
      </c>
      <c r="EG5" s="37" t="s">
        <v>85</v>
      </c>
      <c r="EH5" s="37" t="s">
        <v>86</v>
      </c>
      <c r="EI5" s="37" t="s">
        <v>87</v>
      </c>
      <c r="EJ5" s="37" t="s">
        <v>89</v>
      </c>
      <c r="EK5" s="37" t="s">
        <v>90</v>
      </c>
      <c r="EL5" s="37" t="s">
        <v>91</v>
      </c>
      <c r="EM5" s="37" t="s">
        <v>92</v>
      </c>
      <c r="EN5" s="37" t="s">
        <v>93</v>
      </c>
      <c r="EO5" s="37" t="s">
        <v>88</v>
      </c>
    </row>
    <row r="6" spans="1:148" s="27" customFormat="1" x14ac:dyDescent="0.2">
      <c r="A6" s="28" t="s">
        <v>94</v>
      </c>
      <c r="B6" s="33">
        <f t="shared" ref="B6:X6" si="1">B7</f>
        <v>2020</v>
      </c>
      <c r="C6" s="33">
        <f t="shared" si="1"/>
        <v>452017</v>
      </c>
      <c r="D6" s="33">
        <f t="shared" si="1"/>
        <v>46</v>
      </c>
      <c r="E6" s="33">
        <f t="shared" si="1"/>
        <v>17</v>
      </c>
      <c r="F6" s="33">
        <f t="shared" si="1"/>
        <v>1</v>
      </c>
      <c r="G6" s="33">
        <f t="shared" si="1"/>
        <v>0</v>
      </c>
      <c r="H6" s="33" t="str">
        <f t="shared" si="1"/>
        <v>宮崎県　宮崎市</v>
      </c>
      <c r="I6" s="33" t="str">
        <f t="shared" si="1"/>
        <v>法適用</v>
      </c>
      <c r="J6" s="33" t="str">
        <f t="shared" si="1"/>
        <v>下水道事業</v>
      </c>
      <c r="K6" s="33" t="str">
        <f t="shared" si="1"/>
        <v>公共下水道</v>
      </c>
      <c r="L6" s="33" t="str">
        <f t="shared" si="1"/>
        <v>Ad</v>
      </c>
      <c r="M6" s="33" t="str">
        <f t="shared" si="1"/>
        <v>自治体職員</v>
      </c>
      <c r="N6" s="38" t="str">
        <f t="shared" si="1"/>
        <v>-</v>
      </c>
      <c r="O6" s="38">
        <f t="shared" si="1"/>
        <v>54.5</v>
      </c>
      <c r="P6" s="38">
        <f t="shared" si="1"/>
        <v>89.03</v>
      </c>
      <c r="Q6" s="38">
        <f t="shared" si="1"/>
        <v>83.21</v>
      </c>
      <c r="R6" s="38">
        <f t="shared" si="1"/>
        <v>2386</v>
      </c>
      <c r="S6" s="38">
        <f t="shared" si="1"/>
        <v>402038</v>
      </c>
      <c r="T6" s="38">
        <f t="shared" si="1"/>
        <v>643.66999999999996</v>
      </c>
      <c r="U6" s="38">
        <f t="shared" si="1"/>
        <v>624.6</v>
      </c>
      <c r="V6" s="38">
        <f t="shared" si="1"/>
        <v>356849</v>
      </c>
      <c r="W6" s="38">
        <f t="shared" si="1"/>
        <v>73.489999999999995</v>
      </c>
      <c r="X6" s="38">
        <f t="shared" si="1"/>
        <v>4855.75</v>
      </c>
      <c r="Y6" s="42">
        <f t="shared" ref="Y6:AH6" si="2">IF(Y7="",NA(),Y7)</f>
        <v>100.57</v>
      </c>
      <c r="Z6" s="42">
        <f t="shared" si="2"/>
        <v>100.01</v>
      </c>
      <c r="AA6" s="42">
        <f t="shared" si="2"/>
        <v>100.63</v>
      </c>
      <c r="AB6" s="42">
        <f t="shared" si="2"/>
        <v>101.24</v>
      </c>
      <c r="AC6" s="42">
        <f t="shared" si="2"/>
        <v>100.97</v>
      </c>
      <c r="AD6" s="42">
        <f t="shared" si="2"/>
        <v>109.12</v>
      </c>
      <c r="AE6" s="42">
        <f t="shared" si="2"/>
        <v>110.22</v>
      </c>
      <c r="AF6" s="42">
        <f t="shared" si="2"/>
        <v>110.01</v>
      </c>
      <c r="AG6" s="42">
        <f t="shared" si="2"/>
        <v>111.12</v>
      </c>
      <c r="AH6" s="42">
        <f t="shared" si="2"/>
        <v>109.58</v>
      </c>
      <c r="AI6" s="38" t="str">
        <f>IF(AI7="","",IF(AI7="-","【-】","【"&amp;SUBSTITUTE(TEXT(AI7,"#,##0.00"),"-","△")&amp;"】"))</f>
        <v>【106.67】</v>
      </c>
      <c r="AJ6" s="38">
        <f t="shared" ref="AJ6:AS6" si="3">IF(AJ7="",NA(),AJ7)</f>
        <v>0</v>
      </c>
      <c r="AK6" s="38">
        <f t="shared" si="3"/>
        <v>0</v>
      </c>
      <c r="AL6" s="38">
        <f t="shared" si="3"/>
        <v>0</v>
      </c>
      <c r="AM6" s="38">
        <f t="shared" si="3"/>
        <v>0</v>
      </c>
      <c r="AN6" s="38">
        <f t="shared" si="3"/>
        <v>0</v>
      </c>
      <c r="AO6" s="42">
        <f t="shared" si="3"/>
        <v>3.8</v>
      </c>
      <c r="AP6" s="42">
        <f t="shared" si="3"/>
        <v>3.21</v>
      </c>
      <c r="AQ6" s="42">
        <f t="shared" si="3"/>
        <v>2.36</v>
      </c>
      <c r="AR6" s="42">
        <f t="shared" si="3"/>
        <v>2.0699999999999998</v>
      </c>
      <c r="AS6" s="42">
        <f t="shared" si="3"/>
        <v>5.97</v>
      </c>
      <c r="AT6" s="38" t="str">
        <f>IF(AT7="","",IF(AT7="-","【-】","【"&amp;SUBSTITUTE(TEXT(AT7,"#,##0.00"),"-","△")&amp;"】"))</f>
        <v>【3.64】</v>
      </c>
      <c r="AU6" s="42">
        <f t="shared" ref="AU6:BD6" si="4">IF(AU7="",NA(),AU7)</f>
        <v>56.84</v>
      </c>
      <c r="AV6" s="42">
        <f t="shared" si="4"/>
        <v>61.92</v>
      </c>
      <c r="AW6" s="42">
        <f t="shared" si="4"/>
        <v>63.94</v>
      </c>
      <c r="AX6" s="42">
        <f t="shared" si="4"/>
        <v>62.41</v>
      </c>
      <c r="AY6" s="42">
        <f t="shared" si="4"/>
        <v>65.84</v>
      </c>
      <c r="AZ6" s="42">
        <f t="shared" si="4"/>
        <v>49.96</v>
      </c>
      <c r="BA6" s="42">
        <f t="shared" si="4"/>
        <v>58.04</v>
      </c>
      <c r="BB6" s="42">
        <f t="shared" si="4"/>
        <v>62.12</v>
      </c>
      <c r="BC6" s="42">
        <f t="shared" si="4"/>
        <v>61.57</v>
      </c>
      <c r="BD6" s="42">
        <f t="shared" si="4"/>
        <v>60.82</v>
      </c>
      <c r="BE6" s="38" t="str">
        <f>IF(BE7="","",IF(BE7="-","【-】","【"&amp;SUBSTITUTE(TEXT(BE7,"#,##0.00"),"-","△")&amp;"】"))</f>
        <v>【67.52】</v>
      </c>
      <c r="BF6" s="42">
        <f t="shared" ref="BF6:BO6" si="5">IF(BF7="",NA(),BF7)</f>
        <v>1000.12</v>
      </c>
      <c r="BG6" s="42">
        <f t="shared" si="5"/>
        <v>1007.87</v>
      </c>
      <c r="BH6" s="42">
        <f t="shared" si="5"/>
        <v>965.79</v>
      </c>
      <c r="BI6" s="42">
        <f t="shared" si="5"/>
        <v>977.6</v>
      </c>
      <c r="BJ6" s="42">
        <f t="shared" si="5"/>
        <v>977.37</v>
      </c>
      <c r="BK6" s="42">
        <f t="shared" si="5"/>
        <v>970.35</v>
      </c>
      <c r="BL6" s="42">
        <f t="shared" si="5"/>
        <v>917.29</v>
      </c>
      <c r="BM6" s="42">
        <f t="shared" si="5"/>
        <v>875.53</v>
      </c>
      <c r="BN6" s="42">
        <f t="shared" si="5"/>
        <v>867.39</v>
      </c>
      <c r="BO6" s="42">
        <f t="shared" si="5"/>
        <v>920.83</v>
      </c>
      <c r="BP6" s="38" t="str">
        <f>IF(BP7="","",IF(BP7="-","【-】","【"&amp;SUBSTITUTE(TEXT(BP7,"#,##0.00"),"-","△")&amp;"】"))</f>
        <v>【705.21】</v>
      </c>
      <c r="BQ6" s="42">
        <f t="shared" ref="BQ6:BZ6" si="6">IF(BQ7="",NA(),BQ7)</f>
        <v>89.21</v>
      </c>
      <c r="BR6" s="42">
        <f t="shared" si="6"/>
        <v>89.31</v>
      </c>
      <c r="BS6" s="42">
        <f t="shared" si="6"/>
        <v>89.1</v>
      </c>
      <c r="BT6" s="42">
        <f t="shared" si="6"/>
        <v>88.58</v>
      </c>
      <c r="BU6" s="42">
        <f t="shared" si="6"/>
        <v>87.09</v>
      </c>
      <c r="BV6" s="42">
        <f t="shared" si="6"/>
        <v>99.26</v>
      </c>
      <c r="BW6" s="42">
        <f t="shared" si="6"/>
        <v>99.67</v>
      </c>
      <c r="BX6" s="42">
        <f t="shared" si="6"/>
        <v>99.83</v>
      </c>
      <c r="BY6" s="42">
        <f t="shared" si="6"/>
        <v>100.91</v>
      </c>
      <c r="BZ6" s="42">
        <f t="shared" si="6"/>
        <v>99.82</v>
      </c>
      <c r="CA6" s="38" t="str">
        <f>IF(CA7="","",IF(CA7="-","【-】","【"&amp;SUBSTITUTE(TEXT(CA7,"#,##0.00"),"-","△")&amp;"】"))</f>
        <v>【98.96】</v>
      </c>
      <c r="CB6" s="42">
        <f t="shared" ref="CB6:CK6" si="7">IF(CB7="",NA(),CB7)</f>
        <v>150</v>
      </c>
      <c r="CC6" s="42">
        <f t="shared" si="7"/>
        <v>150</v>
      </c>
      <c r="CD6" s="42">
        <f t="shared" si="7"/>
        <v>150.18</v>
      </c>
      <c r="CE6" s="42">
        <f t="shared" si="7"/>
        <v>150.6</v>
      </c>
      <c r="CF6" s="42">
        <f t="shared" si="7"/>
        <v>151.41</v>
      </c>
      <c r="CG6" s="42">
        <f t="shared" si="7"/>
        <v>159.53</v>
      </c>
      <c r="CH6" s="42">
        <f t="shared" si="7"/>
        <v>159.6</v>
      </c>
      <c r="CI6" s="42">
        <f t="shared" si="7"/>
        <v>158.94</v>
      </c>
      <c r="CJ6" s="42">
        <f t="shared" si="7"/>
        <v>158.04</v>
      </c>
      <c r="CK6" s="42">
        <f t="shared" si="7"/>
        <v>156.77000000000001</v>
      </c>
      <c r="CL6" s="38" t="str">
        <f>IF(CL7="","",IF(CL7="-","【-】","【"&amp;SUBSTITUTE(TEXT(CL7,"#,##0.00"),"-","△")&amp;"】"))</f>
        <v>【134.52】</v>
      </c>
      <c r="CM6" s="42">
        <f t="shared" ref="CM6:CV6" si="8">IF(CM7="",NA(),CM7)</f>
        <v>68.92</v>
      </c>
      <c r="CN6" s="42">
        <f t="shared" si="8"/>
        <v>68.099999999999994</v>
      </c>
      <c r="CO6" s="42">
        <f t="shared" si="8"/>
        <v>68.84</v>
      </c>
      <c r="CP6" s="42">
        <f t="shared" si="8"/>
        <v>68.81</v>
      </c>
      <c r="CQ6" s="42">
        <f t="shared" si="8"/>
        <v>65.92</v>
      </c>
      <c r="CR6" s="42">
        <f t="shared" si="8"/>
        <v>67.040000000000006</v>
      </c>
      <c r="CS6" s="42">
        <f t="shared" si="8"/>
        <v>66.34</v>
      </c>
      <c r="CT6" s="42">
        <f t="shared" si="8"/>
        <v>67.069999999999993</v>
      </c>
      <c r="CU6" s="42">
        <f t="shared" si="8"/>
        <v>66.78</v>
      </c>
      <c r="CV6" s="42">
        <f t="shared" si="8"/>
        <v>67</v>
      </c>
      <c r="CW6" s="38" t="str">
        <f>IF(CW7="","",IF(CW7="-","【-】","【"&amp;SUBSTITUTE(TEXT(CW7,"#,##0.00"),"-","△")&amp;"】"))</f>
        <v>【59.57】</v>
      </c>
      <c r="CX6" s="42">
        <f t="shared" ref="CX6:DG6" si="9">IF(CX7="",NA(),CX7)</f>
        <v>92.66</v>
      </c>
      <c r="CY6" s="42">
        <f t="shared" si="9"/>
        <v>92.47</v>
      </c>
      <c r="CZ6" s="42">
        <f t="shared" si="9"/>
        <v>93.15</v>
      </c>
      <c r="DA6" s="42">
        <f t="shared" si="9"/>
        <v>93.39</v>
      </c>
      <c r="DB6" s="42">
        <f t="shared" si="9"/>
        <v>93.6</v>
      </c>
      <c r="DC6" s="42">
        <f t="shared" si="9"/>
        <v>93.5</v>
      </c>
      <c r="DD6" s="42">
        <f t="shared" si="9"/>
        <v>93.86</v>
      </c>
      <c r="DE6" s="42">
        <f t="shared" si="9"/>
        <v>93.96</v>
      </c>
      <c r="DF6" s="42">
        <f t="shared" si="9"/>
        <v>94.06</v>
      </c>
      <c r="DG6" s="42">
        <f t="shared" si="9"/>
        <v>94.41</v>
      </c>
      <c r="DH6" s="38" t="str">
        <f>IF(DH7="","",IF(DH7="-","【-】","【"&amp;SUBSTITUTE(TEXT(DH7,"#,##0.00"),"-","△")&amp;"】"))</f>
        <v>【95.57】</v>
      </c>
      <c r="DI6" s="42">
        <f t="shared" ref="DI6:DR6" si="10">IF(DI7="",NA(),DI7)</f>
        <v>29.68</v>
      </c>
      <c r="DJ6" s="42">
        <f t="shared" si="10"/>
        <v>31.51</v>
      </c>
      <c r="DK6" s="42">
        <f t="shared" si="10"/>
        <v>33.32</v>
      </c>
      <c r="DL6" s="42">
        <f t="shared" si="10"/>
        <v>35.25</v>
      </c>
      <c r="DM6" s="42">
        <f t="shared" si="10"/>
        <v>37</v>
      </c>
      <c r="DN6" s="42">
        <f t="shared" si="10"/>
        <v>28.81</v>
      </c>
      <c r="DO6" s="42">
        <f t="shared" si="10"/>
        <v>31.19</v>
      </c>
      <c r="DP6" s="42">
        <f t="shared" si="10"/>
        <v>33.090000000000003</v>
      </c>
      <c r="DQ6" s="42">
        <f t="shared" si="10"/>
        <v>34.33</v>
      </c>
      <c r="DR6" s="42">
        <f t="shared" si="10"/>
        <v>34.15</v>
      </c>
      <c r="DS6" s="38" t="str">
        <f>IF(DS7="","",IF(DS7="-","【-】","【"&amp;SUBSTITUTE(TEXT(DS7,"#,##0.00"),"-","△")&amp;"】"))</f>
        <v>【36.52】</v>
      </c>
      <c r="DT6" s="42">
        <f t="shared" ref="DT6:EC6" si="11">IF(DT7="",NA(),DT7)</f>
        <v>3.84</v>
      </c>
      <c r="DU6" s="42">
        <f t="shared" si="11"/>
        <v>3.29</v>
      </c>
      <c r="DV6" s="42">
        <f t="shared" si="11"/>
        <v>3.31</v>
      </c>
      <c r="DW6" s="42">
        <f t="shared" si="11"/>
        <v>3.27</v>
      </c>
      <c r="DX6" s="42">
        <f t="shared" si="11"/>
        <v>3.23</v>
      </c>
      <c r="DY6" s="42">
        <f t="shared" si="11"/>
        <v>3.84</v>
      </c>
      <c r="DZ6" s="42">
        <f t="shared" si="11"/>
        <v>4.3099999999999996</v>
      </c>
      <c r="EA6" s="42">
        <f t="shared" si="11"/>
        <v>5.04</v>
      </c>
      <c r="EB6" s="42">
        <f t="shared" si="11"/>
        <v>5.1100000000000003</v>
      </c>
      <c r="EC6" s="42">
        <f t="shared" si="11"/>
        <v>5.18</v>
      </c>
      <c r="ED6" s="38" t="str">
        <f>IF(ED7="","",IF(ED7="-","【-】","【"&amp;SUBSTITUTE(TEXT(ED7,"#,##0.00"),"-","△")&amp;"】"))</f>
        <v>【5.72】</v>
      </c>
      <c r="EE6" s="42">
        <f t="shared" ref="EE6:EN6" si="12">IF(EE7="",NA(),EE7)</f>
        <v>0.08</v>
      </c>
      <c r="EF6" s="42">
        <f t="shared" si="12"/>
        <v>0.03</v>
      </c>
      <c r="EG6" s="42">
        <f t="shared" si="12"/>
        <v>0.09</v>
      </c>
      <c r="EH6" s="42">
        <f t="shared" si="12"/>
        <v>0.09</v>
      </c>
      <c r="EI6" s="38">
        <f t="shared" si="12"/>
        <v>0</v>
      </c>
      <c r="EJ6" s="42">
        <f t="shared" si="12"/>
        <v>0.28000000000000003</v>
      </c>
      <c r="EK6" s="42">
        <f t="shared" si="12"/>
        <v>0.21</v>
      </c>
      <c r="EL6" s="42">
        <f t="shared" si="12"/>
        <v>0.25</v>
      </c>
      <c r="EM6" s="42">
        <f t="shared" si="12"/>
        <v>0.21</v>
      </c>
      <c r="EN6" s="42">
        <f t="shared" si="12"/>
        <v>0.33</v>
      </c>
      <c r="EO6" s="38" t="str">
        <f>IF(EO7="","",IF(EO7="-","【-】","【"&amp;SUBSTITUTE(TEXT(EO7,"#,##0.00"),"-","△")&amp;"】"))</f>
        <v>【0.30】</v>
      </c>
    </row>
    <row r="7" spans="1:148" s="27" customFormat="1" x14ac:dyDescent="0.2">
      <c r="A7" s="28"/>
      <c r="B7" s="34">
        <v>2020</v>
      </c>
      <c r="C7" s="34">
        <v>452017</v>
      </c>
      <c r="D7" s="34">
        <v>46</v>
      </c>
      <c r="E7" s="34">
        <v>17</v>
      </c>
      <c r="F7" s="34">
        <v>1</v>
      </c>
      <c r="G7" s="34">
        <v>0</v>
      </c>
      <c r="H7" s="34" t="s">
        <v>95</v>
      </c>
      <c r="I7" s="34" t="s">
        <v>96</v>
      </c>
      <c r="J7" s="34" t="s">
        <v>97</v>
      </c>
      <c r="K7" s="34" t="s">
        <v>98</v>
      </c>
      <c r="L7" s="34" t="s">
        <v>99</v>
      </c>
      <c r="M7" s="34" t="s">
        <v>100</v>
      </c>
      <c r="N7" s="39" t="s">
        <v>101</v>
      </c>
      <c r="O7" s="39">
        <v>54.5</v>
      </c>
      <c r="P7" s="39">
        <v>89.03</v>
      </c>
      <c r="Q7" s="39">
        <v>83.21</v>
      </c>
      <c r="R7" s="39">
        <v>2386</v>
      </c>
      <c r="S7" s="39">
        <v>402038</v>
      </c>
      <c r="T7" s="39">
        <v>643.66999999999996</v>
      </c>
      <c r="U7" s="39">
        <v>624.6</v>
      </c>
      <c r="V7" s="39">
        <v>356849</v>
      </c>
      <c r="W7" s="39">
        <v>73.489999999999995</v>
      </c>
      <c r="X7" s="39">
        <v>4855.75</v>
      </c>
      <c r="Y7" s="39">
        <v>100.57</v>
      </c>
      <c r="Z7" s="39">
        <v>100.01</v>
      </c>
      <c r="AA7" s="39">
        <v>100.63</v>
      </c>
      <c r="AB7" s="39">
        <v>101.24</v>
      </c>
      <c r="AC7" s="39">
        <v>100.97</v>
      </c>
      <c r="AD7" s="39">
        <v>109.12</v>
      </c>
      <c r="AE7" s="39">
        <v>110.22</v>
      </c>
      <c r="AF7" s="39">
        <v>110.01</v>
      </c>
      <c r="AG7" s="39">
        <v>111.12</v>
      </c>
      <c r="AH7" s="39">
        <v>109.58</v>
      </c>
      <c r="AI7" s="39">
        <v>106.67</v>
      </c>
      <c r="AJ7" s="39">
        <v>0</v>
      </c>
      <c r="AK7" s="39">
        <v>0</v>
      </c>
      <c r="AL7" s="39">
        <v>0</v>
      </c>
      <c r="AM7" s="39">
        <v>0</v>
      </c>
      <c r="AN7" s="39">
        <v>0</v>
      </c>
      <c r="AO7" s="39">
        <v>3.8</v>
      </c>
      <c r="AP7" s="39">
        <v>3.21</v>
      </c>
      <c r="AQ7" s="39">
        <v>2.36</v>
      </c>
      <c r="AR7" s="39">
        <v>2.0699999999999998</v>
      </c>
      <c r="AS7" s="39">
        <v>5.97</v>
      </c>
      <c r="AT7" s="39">
        <v>3.64</v>
      </c>
      <c r="AU7" s="39">
        <v>56.84</v>
      </c>
      <c r="AV7" s="39">
        <v>61.92</v>
      </c>
      <c r="AW7" s="39">
        <v>63.94</v>
      </c>
      <c r="AX7" s="39">
        <v>62.41</v>
      </c>
      <c r="AY7" s="39">
        <v>65.84</v>
      </c>
      <c r="AZ7" s="39">
        <v>49.96</v>
      </c>
      <c r="BA7" s="39">
        <v>58.04</v>
      </c>
      <c r="BB7" s="39">
        <v>62.12</v>
      </c>
      <c r="BC7" s="39">
        <v>61.57</v>
      </c>
      <c r="BD7" s="39">
        <v>60.82</v>
      </c>
      <c r="BE7" s="39">
        <v>67.52</v>
      </c>
      <c r="BF7" s="39">
        <v>1000.12</v>
      </c>
      <c r="BG7" s="39">
        <v>1007.87</v>
      </c>
      <c r="BH7" s="39">
        <v>965.79</v>
      </c>
      <c r="BI7" s="39">
        <v>977.6</v>
      </c>
      <c r="BJ7" s="39">
        <v>977.37</v>
      </c>
      <c r="BK7" s="39">
        <v>970.35</v>
      </c>
      <c r="BL7" s="39">
        <v>917.29</v>
      </c>
      <c r="BM7" s="39">
        <v>875.53</v>
      </c>
      <c r="BN7" s="39">
        <v>867.39</v>
      </c>
      <c r="BO7" s="39">
        <v>920.83</v>
      </c>
      <c r="BP7" s="39">
        <v>705.21</v>
      </c>
      <c r="BQ7" s="39">
        <v>89.21</v>
      </c>
      <c r="BR7" s="39">
        <v>89.31</v>
      </c>
      <c r="BS7" s="39">
        <v>89.1</v>
      </c>
      <c r="BT7" s="39">
        <v>88.58</v>
      </c>
      <c r="BU7" s="39">
        <v>87.09</v>
      </c>
      <c r="BV7" s="39">
        <v>99.26</v>
      </c>
      <c r="BW7" s="39">
        <v>99.67</v>
      </c>
      <c r="BX7" s="39">
        <v>99.83</v>
      </c>
      <c r="BY7" s="39">
        <v>100.91</v>
      </c>
      <c r="BZ7" s="39">
        <v>99.82</v>
      </c>
      <c r="CA7" s="39">
        <v>98.96</v>
      </c>
      <c r="CB7" s="39">
        <v>150</v>
      </c>
      <c r="CC7" s="39">
        <v>150</v>
      </c>
      <c r="CD7" s="39">
        <v>150.18</v>
      </c>
      <c r="CE7" s="39">
        <v>150.6</v>
      </c>
      <c r="CF7" s="39">
        <v>151.41</v>
      </c>
      <c r="CG7" s="39">
        <v>159.53</v>
      </c>
      <c r="CH7" s="39">
        <v>159.6</v>
      </c>
      <c r="CI7" s="39">
        <v>158.94</v>
      </c>
      <c r="CJ7" s="39">
        <v>158.04</v>
      </c>
      <c r="CK7" s="39">
        <v>156.77000000000001</v>
      </c>
      <c r="CL7" s="39">
        <v>134.52000000000001</v>
      </c>
      <c r="CM7" s="39">
        <v>68.92</v>
      </c>
      <c r="CN7" s="39">
        <v>68.099999999999994</v>
      </c>
      <c r="CO7" s="39">
        <v>68.84</v>
      </c>
      <c r="CP7" s="39">
        <v>68.81</v>
      </c>
      <c r="CQ7" s="39">
        <v>65.92</v>
      </c>
      <c r="CR7" s="39">
        <v>67.040000000000006</v>
      </c>
      <c r="CS7" s="39">
        <v>66.34</v>
      </c>
      <c r="CT7" s="39">
        <v>67.069999999999993</v>
      </c>
      <c r="CU7" s="39">
        <v>66.78</v>
      </c>
      <c r="CV7" s="39">
        <v>67</v>
      </c>
      <c r="CW7" s="39">
        <v>59.57</v>
      </c>
      <c r="CX7" s="39">
        <v>92.66</v>
      </c>
      <c r="CY7" s="39">
        <v>92.47</v>
      </c>
      <c r="CZ7" s="39">
        <v>93.15</v>
      </c>
      <c r="DA7" s="39">
        <v>93.39</v>
      </c>
      <c r="DB7" s="39">
        <v>93.6</v>
      </c>
      <c r="DC7" s="39">
        <v>93.5</v>
      </c>
      <c r="DD7" s="39">
        <v>93.86</v>
      </c>
      <c r="DE7" s="39">
        <v>93.96</v>
      </c>
      <c r="DF7" s="39">
        <v>94.06</v>
      </c>
      <c r="DG7" s="39">
        <v>94.41</v>
      </c>
      <c r="DH7" s="39">
        <v>95.57</v>
      </c>
      <c r="DI7" s="39">
        <v>29.68</v>
      </c>
      <c r="DJ7" s="39">
        <v>31.51</v>
      </c>
      <c r="DK7" s="39">
        <v>33.32</v>
      </c>
      <c r="DL7" s="39">
        <v>35.25</v>
      </c>
      <c r="DM7" s="39">
        <v>37</v>
      </c>
      <c r="DN7" s="39">
        <v>28.81</v>
      </c>
      <c r="DO7" s="39">
        <v>31.19</v>
      </c>
      <c r="DP7" s="39">
        <v>33.090000000000003</v>
      </c>
      <c r="DQ7" s="39">
        <v>34.33</v>
      </c>
      <c r="DR7" s="39">
        <v>34.15</v>
      </c>
      <c r="DS7" s="39">
        <v>36.520000000000003</v>
      </c>
      <c r="DT7" s="39">
        <v>3.84</v>
      </c>
      <c r="DU7" s="39">
        <v>3.29</v>
      </c>
      <c r="DV7" s="39">
        <v>3.31</v>
      </c>
      <c r="DW7" s="39">
        <v>3.27</v>
      </c>
      <c r="DX7" s="39">
        <v>3.23</v>
      </c>
      <c r="DY7" s="39">
        <v>3.84</v>
      </c>
      <c r="DZ7" s="39">
        <v>4.3099999999999996</v>
      </c>
      <c r="EA7" s="39">
        <v>5.04</v>
      </c>
      <c r="EB7" s="39">
        <v>5.1100000000000003</v>
      </c>
      <c r="EC7" s="39">
        <v>5.18</v>
      </c>
      <c r="ED7" s="39">
        <v>5.72</v>
      </c>
      <c r="EE7" s="39">
        <v>0.08</v>
      </c>
      <c r="EF7" s="39">
        <v>0.03</v>
      </c>
      <c r="EG7" s="39">
        <v>0.09</v>
      </c>
      <c r="EH7" s="39">
        <v>0.09</v>
      </c>
      <c r="EI7" s="39">
        <v>0</v>
      </c>
      <c r="EJ7" s="39">
        <v>0.28000000000000003</v>
      </c>
      <c r="EK7" s="39">
        <v>0.21</v>
      </c>
      <c r="EL7" s="39">
        <v>0.25</v>
      </c>
      <c r="EM7" s="39">
        <v>0.21</v>
      </c>
      <c r="EN7" s="39">
        <v>0.33</v>
      </c>
      <c r="EO7" s="39">
        <v>0.3</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2021-12-03T07:19:46Z</dcterms:created>
  <dcterms:modified xsi:type="dcterms:W3CDTF">2022-02-21T04:33:38Z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2022-01-25T06:02:03Z</vt:filetime>
  </property>
</Properties>
</file>