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32A03535-505D-4646-B540-C60303FAFB3D}" xr6:coauthVersionLast="47" xr6:coauthVersionMax="47" xr10:uidLastSave="{00000000-0000-0000-0000-000000000000}"/>
  <workbookProtection workbookAlgorithmName="SHA-512" workbookHashValue="HPtLSF8E6vtP2N84Wg1UT1RvMcf3wLVCo05EjJZa07jZ/EkPSCE7souiBKJ9y5e5GzcHQHNe4xMhwqv+c1o/hA==" workbookSaltValue="8Dg12Kcnhhe76/moWNxSf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W10" i="4"/>
  <c r="P10" i="4"/>
  <c r="BB8" i="4"/>
  <c r="AD8" i="4"/>
  <c r="W8" i="4"/>
  <c r="B8"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<sst xmlns="http://schemas.openxmlformats.org/spreadsheetml/2006/main" count="253" uniqueCount="116">
  <si>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</si>
  <si>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</si>
  <si>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</si>
  <si>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</si>
  <si>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</si>
  <si>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</si>
  <si>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</si>
  <si>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</si>
  <si>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</si>
  <si>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</si>
  <si>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</si>
  <si>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</si>
  <si>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</si>
  <si>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</si>
  <si>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</si>
  <si>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</si>
  <si>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</si>
  <si>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</si>
  <si>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</si>
  <si>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</si>
  <si>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</si>
  <si>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</si>
  <si>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</si>
  <si>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</si>
  <si>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</si>
  <si>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</si>
  <si>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</si>
  <si>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</si>
  <si>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</si>
  <si>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</si>
  <si>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</si>
  <si>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</si>
  <si>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</si>
  <si>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</si>
  <si>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</si>
  <si>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</si>
  <si>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</si>
  <si>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</si>
  <si>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</si>
  <si>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</si>
  <si>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</si>
  <si>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</si>
  <si>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</si>
  <si>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</si>
  <si>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</si>
  <si>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</si>
  <si>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</si>
  <si>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</si>
  <si>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</si>
  <si>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</si>
  <si>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</si>
  <si>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</si>
  <si>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</si>
  <si>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</si>
  <si>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</si>
  <si>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</si>
  <si>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</si>
  <si>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</si>
  <si>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</si>
  <si>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</si>
  <si>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</si>
  <si>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</si>
  <si>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</si>
  <si>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</si>
  <si>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</si>
  <si>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</si>
  <si>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</si>
  <si>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</si>
  <si>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</si>
  <si>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</si>
  <si>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</si>
  <si>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</si>
  <si>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</si>
  <si>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</si>
  <si>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</si>
  <si>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</si>
  <si>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</si>
  <si>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</si>
  <si>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</si>
  <si>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</si>
  <si>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</si>
  <si>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</si>
  <si>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</si>
  <si>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</si>
  <si>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</si>
  <si>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</si>
  <si>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</si>
  <si>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</si>
  <si>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</si>
  <si>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</si>
  <si>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</si>
  <si>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</si>
  <si>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</si>
  <si>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</si>
  <si>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</si>
  <si>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</si>
  <si>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</si>
  <si>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</si>
  <si>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</si>
  <si>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</si>
  <si>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</si>
  <si>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</si>
  <si>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</si>
  <si>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</si>
  <si>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</si>
  <si>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</si>
  <si>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</si>
  <si>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</si>
  <si>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</si>
  <si>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</si>
  <si>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</si>
  <si>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</si>
  <si>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</si>
  <si>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各指標において類似団体の平均値との比較で優位な指標は少ない状況であります。
　水洗化率の向上を図ることで料金収入を増やすとともに、更なる経費の削減や財源確保を行うことで、企業債残高対事業規模比率、経常収支比率及び経費回収率の改善を行う必要があります。
　また、老朽化した処理施設の長寿命化により投資費用の低減を図るとともに、今後増加する老朽化した管渠の更新を計画的に進める必要があります。
　経営戦略については、平成28年度に策定しており、令和３年度に見直しを行う予定です。</t>
    <rPh sb="1" eb="4">
      <t>カクシヒョウ</t>
    </rPh>
    <rPh sb="8" eb="10">
      <t>ルイジ</t>
    </rPh>
    <rPh sb="10" eb="12">
      <t>ダンタイ</t>
    </rPh>
    <rPh sb="13" eb="16">
      <t>ヘイキンチ</t>
    </rPh>
    <rPh sb="18" eb="20">
      <t>ヒカク</t>
    </rPh>
    <rPh sb="21" eb="23">
      <t>ユウイ</t>
    </rPh>
    <rPh sb="24" eb="26">
      <t>シヒョウ</t>
    </rPh>
    <rPh sb="27" eb="28">
      <t>スク</t>
    </rPh>
    <rPh sb="30" eb="32">
      <t>ジョウキョウ</t>
    </rPh>
    <rPh sb="40" eb="43">
      <t>スイセンカ</t>
    </rPh>
    <rPh sb="43" eb="44">
      <t>リツ</t>
    </rPh>
    <rPh sb="45" eb="47">
      <t>コウジョウ</t>
    </rPh>
    <rPh sb="48" eb="49">
      <t>ハカ</t>
    </rPh>
    <rPh sb="53" eb="55">
      <t>リョウキン</t>
    </rPh>
    <rPh sb="55" eb="57">
      <t>シュウニュウ</t>
    </rPh>
    <rPh sb="58" eb="59">
      <t>フ</t>
    </rPh>
    <rPh sb="66" eb="67">
      <t>サラ</t>
    </rPh>
    <rPh sb="69" eb="71">
      <t>ケイヒ</t>
    </rPh>
    <rPh sb="72" eb="74">
      <t>サクゲン</t>
    </rPh>
    <rPh sb="75" eb="77">
      <t>ザイゲン</t>
    </rPh>
    <rPh sb="77" eb="79">
      <t>カクホ</t>
    </rPh>
    <rPh sb="80" eb="81">
      <t>オコナ</t>
    </rPh>
    <rPh sb="86" eb="88">
      <t>キギョウ</t>
    </rPh>
    <rPh sb="88" eb="89">
      <t>サイ</t>
    </rPh>
    <rPh sb="89" eb="91">
      <t>ザンダカ</t>
    </rPh>
    <rPh sb="91" eb="92">
      <t>タイ</t>
    </rPh>
    <rPh sb="92" eb="94">
      <t>ジギョウ</t>
    </rPh>
    <rPh sb="94" eb="96">
      <t>キボ</t>
    </rPh>
    <rPh sb="96" eb="98">
      <t>ヒリツ</t>
    </rPh>
    <rPh sb="99" eb="101">
      <t>ケイジョウ</t>
    </rPh>
    <rPh sb="101" eb="103">
      <t>シュウシ</t>
    </rPh>
    <rPh sb="103" eb="105">
      <t>ヒリツ</t>
    </rPh>
    <rPh sb="105" eb="106">
      <t>オヨ</t>
    </rPh>
    <rPh sb="107" eb="109">
      <t>ケイヒ</t>
    </rPh>
    <rPh sb="109" eb="111">
      <t>カイシュウ</t>
    </rPh>
    <rPh sb="111" eb="112">
      <t>リツ</t>
    </rPh>
    <rPh sb="113" eb="115">
      <t>カイゼン</t>
    </rPh>
    <rPh sb="116" eb="117">
      <t>オコナ</t>
    </rPh>
    <rPh sb="118" eb="120">
      <t>ヒツヨウ</t>
    </rPh>
    <rPh sb="131" eb="134">
      <t>ロウキュウカ</t>
    </rPh>
    <rPh sb="136" eb="138">
      <t>ショリ</t>
    </rPh>
    <rPh sb="138" eb="140">
      <t>シセツ</t>
    </rPh>
    <rPh sb="141" eb="142">
      <t>チョウ</t>
    </rPh>
    <rPh sb="142" eb="145">
      <t>ジュミョウカ</t>
    </rPh>
    <rPh sb="148" eb="150">
      <t>トウシ</t>
    </rPh>
    <rPh sb="150" eb="152">
      <t>ヒヨウ</t>
    </rPh>
    <rPh sb="153" eb="155">
      <t>テイゲン</t>
    </rPh>
    <rPh sb="156" eb="157">
      <t>ハカ</t>
    </rPh>
    <rPh sb="163" eb="165">
      <t>コンゴ</t>
    </rPh>
    <rPh sb="165" eb="167">
      <t>ゾウカ</t>
    </rPh>
    <rPh sb="169" eb="172">
      <t>ロウキュウカ</t>
    </rPh>
    <rPh sb="174" eb="175">
      <t>カン</t>
    </rPh>
    <rPh sb="175" eb="176">
      <t>キョ</t>
    </rPh>
    <rPh sb="177" eb="179">
      <t>コウシン</t>
    </rPh>
    <rPh sb="180" eb="183">
      <t>ケイカクテキ</t>
    </rPh>
    <rPh sb="184" eb="185">
      <t>スス</t>
    </rPh>
    <rPh sb="187" eb="189">
      <t>ヒツヨウ</t>
    </rPh>
    <rPh sb="197" eb="199">
      <t>ケイエイ</t>
    </rPh>
    <rPh sb="199" eb="201">
      <t>センリャク</t>
    </rPh>
    <rPh sb="207" eb="209">
      <t>ヘイセイ</t>
    </rPh>
    <rPh sb="211" eb="213">
      <t>ネンド</t>
    </rPh>
    <rPh sb="214" eb="216">
      <t>サクテイ</t>
    </rPh>
    <rPh sb="221" eb="223">
      <t>レイワ</t>
    </rPh>
    <rPh sb="224" eb="226">
      <t>ネンド</t>
    </rPh>
    <rPh sb="227" eb="229">
      <t>ミナオ</t>
    </rPh>
    <rPh sb="231" eb="232">
      <t>オコナ</t>
    </rPh>
    <rPh sb="233" eb="235">
      <t>ヨテイ</t>
    </rPh>
    <phoneticPr fontId="4"/>
  </si>
  <si>
    <t>　法定耐用年数を経過した管渠は現在ありませんが、今後発生が見込まれます。「管渠改善率」は減少しておりますが、ストックマネジメントに基づき、予算の平準化を図りながら実施しており、今後も増加する老朽化した管渠の更新を計画的に実施する必要があります。</t>
    <rPh sb="1" eb="3">
      <t>ホウテイ</t>
    </rPh>
    <rPh sb="3" eb="5">
      <t>タイヨウ</t>
    </rPh>
    <rPh sb="5" eb="7">
      <t>ネンスウ</t>
    </rPh>
    <rPh sb="8" eb="10">
      <t>ケイカ</t>
    </rPh>
    <rPh sb="12" eb="13">
      <t>カン</t>
    </rPh>
    <rPh sb="13" eb="14">
      <t>キョ</t>
    </rPh>
    <rPh sb="15" eb="17">
      <t>ゲンザイ</t>
    </rPh>
    <rPh sb="24" eb="26">
      <t>コンゴ</t>
    </rPh>
    <rPh sb="26" eb="28">
      <t>ハッセイ</t>
    </rPh>
    <rPh sb="29" eb="31">
      <t>ミコ</t>
    </rPh>
    <rPh sb="37" eb="38">
      <t>カン</t>
    </rPh>
    <rPh sb="38" eb="39">
      <t>キョ</t>
    </rPh>
    <rPh sb="39" eb="41">
      <t>カイゼン</t>
    </rPh>
    <rPh sb="41" eb="42">
      <t>リツ</t>
    </rPh>
    <rPh sb="44" eb="46">
      <t>ゲンショウ</t>
    </rPh>
    <rPh sb="65" eb="66">
      <t>モト</t>
    </rPh>
    <rPh sb="69" eb="71">
      <t>ヨサン</t>
    </rPh>
    <rPh sb="72" eb="75">
      <t>ヘイジュンカ</t>
    </rPh>
    <rPh sb="76" eb="77">
      <t>ハカ</t>
    </rPh>
    <rPh sb="81" eb="83">
      <t>ジッシ</t>
    </rPh>
    <rPh sb="88" eb="90">
      <t>コンゴ</t>
    </rPh>
    <rPh sb="91" eb="93">
      <t>ゾウカ</t>
    </rPh>
    <rPh sb="95" eb="98">
      <t>ロウキュウカ</t>
    </rPh>
    <rPh sb="100" eb="101">
      <t>カン</t>
    </rPh>
    <rPh sb="101" eb="102">
      <t>キョ</t>
    </rPh>
    <rPh sb="103" eb="105">
      <t>コウシン</t>
    </rPh>
    <rPh sb="106" eb="109">
      <t>ケイカクテキ</t>
    </rPh>
    <rPh sb="110" eb="112">
      <t>ジッシ</t>
    </rPh>
    <rPh sb="114" eb="116">
      <t>ヒツヨウ</t>
    </rPh>
    <phoneticPr fontId="4"/>
  </si>
  <si>
    <t>　経常損益については、「経常収支比率」が100％以上であり、収支状況が黒字であることを示しています。また「累積欠損金」は発生していません。
　「流動比率」が類似団体より低く、「経費回収率」も100％を下回っていることから、より一層の水洗化の普及促進と経費の削減により資金の確保を行い、支払能力を高める必要があります。
　「企業債残高対事業規模比率」が類似団体の平均値に対し高い状況であるのは、未整備地区の整備を行っていることと、処理施設の更新事業を実施しているためです。企業債残高の逓減を図りつつ事業を進めていく必要があります。
　「汚水処理原価」については、類似団体の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「施設利用率」が低いのは、未整備の区域がまだ多く残されていることと水洗化率が低いためです。
　「水洗化率」は類似団体の平均値に対して低い状況にあります。これは、未整備地区の整備を進めていることや高齢者世帯の水洗化が進まないことが原因と考えられます。引き続き水洗化率の向上を図る必要があります。
　</t>
    <rPh sb="1" eb="3">
      <t>ケイジョウ</t>
    </rPh>
    <rPh sb="3" eb="5">
      <t>ソンエキ</t>
    </rPh>
    <rPh sb="12" eb="14">
      <t>ケイジョウ</t>
    </rPh>
    <rPh sb="14" eb="16">
      <t>シュウシ</t>
    </rPh>
    <rPh sb="16" eb="18">
      <t>ヒリツ</t>
    </rPh>
    <rPh sb="24" eb="26">
      <t>イジョウ</t>
    </rPh>
    <rPh sb="30" eb="32">
      <t>シュウシ</t>
    </rPh>
    <rPh sb="32" eb="34">
      <t>ジョウキョウ</t>
    </rPh>
    <rPh sb="35" eb="37">
      <t>クロジ</t>
    </rPh>
    <rPh sb="43" eb="44">
      <t>シメ</t>
    </rPh>
    <rPh sb="53" eb="55">
      <t>ルイセキ</t>
    </rPh>
    <rPh sb="55" eb="57">
      <t>ケッソン</t>
    </rPh>
    <rPh sb="57" eb="58">
      <t>キン</t>
    </rPh>
    <rPh sb="60" eb="62">
      <t>ハッセイ</t>
    </rPh>
    <rPh sb="72" eb="74">
      <t>リュウドウ</t>
    </rPh>
    <rPh sb="74" eb="76">
      <t>ヒリツ</t>
    </rPh>
    <rPh sb="78" eb="80">
      <t>ルイジ</t>
    </rPh>
    <rPh sb="80" eb="82">
      <t>ダンタイ</t>
    </rPh>
    <rPh sb="84" eb="85">
      <t>ヒク</t>
    </rPh>
    <rPh sb="88" eb="90">
      <t>ケイヒ</t>
    </rPh>
    <rPh sb="90" eb="92">
      <t>カイシュウ</t>
    </rPh>
    <rPh sb="92" eb="93">
      <t>リツ</t>
    </rPh>
    <rPh sb="100" eb="102">
      <t>シタマワ</t>
    </rPh>
    <rPh sb="113" eb="115">
      <t>イッソウ</t>
    </rPh>
    <rPh sb="116" eb="119">
      <t>スイセンカ</t>
    </rPh>
    <rPh sb="120" eb="122">
      <t>フキュウ</t>
    </rPh>
    <rPh sb="122" eb="124">
      <t>ソクシン</t>
    </rPh>
    <rPh sb="125" eb="127">
      <t>ケイヒ</t>
    </rPh>
    <rPh sb="128" eb="130">
      <t>サクゲン</t>
    </rPh>
    <rPh sb="133" eb="135">
      <t>シキン</t>
    </rPh>
    <rPh sb="136" eb="138">
      <t>カクホ</t>
    </rPh>
    <rPh sb="139" eb="140">
      <t>オコナ</t>
    </rPh>
    <rPh sb="142" eb="144">
      <t>シハラ</t>
    </rPh>
    <rPh sb="144" eb="146">
      <t>ノウリョク</t>
    </rPh>
    <rPh sb="147" eb="148">
      <t>タカ</t>
    </rPh>
    <rPh sb="150" eb="152">
      <t>ヒツヨウ</t>
    </rPh>
    <rPh sb="161" eb="163">
      <t>キギョウ</t>
    </rPh>
    <rPh sb="163" eb="164">
      <t>サイ</t>
    </rPh>
    <rPh sb="164" eb="166">
      <t>ザンダカ</t>
    </rPh>
    <rPh sb="166" eb="167">
      <t>タイ</t>
    </rPh>
    <rPh sb="167" eb="169">
      <t>ジギョウ</t>
    </rPh>
    <rPh sb="169" eb="171">
      <t>キボ</t>
    </rPh>
    <rPh sb="171" eb="173">
      <t>ヒリツ</t>
    </rPh>
    <rPh sb="175" eb="177">
      <t>ルイジ</t>
    </rPh>
    <rPh sb="177" eb="179">
      <t>ダンタイ</t>
    </rPh>
    <rPh sb="180" eb="182">
      <t>ヘイキン</t>
    </rPh>
    <rPh sb="182" eb="183">
      <t>アタイ</t>
    </rPh>
    <rPh sb="184" eb="185">
      <t>タイ</t>
    </rPh>
    <rPh sb="186" eb="187">
      <t>タカ</t>
    </rPh>
    <rPh sb="188" eb="190">
      <t>ジョウキョウ</t>
    </rPh>
    <rPh sb="196" eb="199">
      <t>ミセイビ</t>
    </rPh>
    <rPh sb="199" eb="201">
      <t>チク</t>
    </rPh>
    <rPh sb="202" eb="204">
      <t>セイビ</t>
    </rPh>
    <rPh sb="205" eb="206">
      <t>オコナ</t>
    </rPh>
    <rPh sb="214" eb="216">
      <t>ショリ</t>
    </rPh>
    <rPh sb="216" eb="218">
      <t>シセツ</t>
    </rPh>
    <rPh sb="219" eb="221">
      <t>コウシン</t>
    </rPh>
    <rPh sb="221" eb="223">
      <t>ジギョウ</t>
    </rPh>
    <rPh sb="224" eb="226">
      <t>ジッシ</t>
    </rPh>
    <rPh sb="235" eb="237">
      <t>キギョウ</t>
    </rPh>
    <rPh sb="237" eb="238">
      <t>サイ</t>
    </rPh>
    <rPh sb="238" eb="240">
      <t>ザンダカ</t>
    </rPh>
    <rPh sb="241" eb="243">
      <t>テイゲン</t>
    </rPh>
    <rPh sb="244" eb="245">
      <t>ハカ</t>
    </rPh>
    <rPh sb="248" eb="250">
      <t>ジギョウ</t>
    </rPh>
    <rPh sb="251" eb="252">
      <t>スス</t>
    </rPh>
    <rPh sb="256" eb="258">
      <t>ヒツヨウ</t>
    </rPh>
    <rPh sb="267" eb="269">
      <t>オスイ</t>
    </rPh>
    <rPh sb="269" eb="271">
      <t>ショリ</t>
    </rPh>
    <rPh sb="271" eb="273">
      <t>ゲンカ</t>
    </rPh>
    <rPh sb="280" eb="282">
      <t>ルイジ</t>
    </rPh>
    <rPh sb="282" eb="284">
      <t>ダンタイ</t>
    </rPh>
    <rPh sb="285" eb="288">
      <t>ヘイキンチ</t>
    </rPh>
    <rPh sb="289" eb="291">
      <t>シタマワ</t>
    </rPh>
    <rPh sb="298" eb="301">
      <t>ロウキュウカ</t>
    </rPh>
    <rPh sb="303" eb="305">
      <t>ショリ</t>
    </rPh>
    <rPh sb="305" eb="307">
      <t>シセツ</t>
    </rPh>
    <rPh sb="308" eb="310">
      <t>カイシュウ</t>
    </rPh>
    <rPh sb="310" eb="311">
      <t>オヨ</t>
    </rPh>
    <rPh sb="312" eb="314">
      <t>シュウゼン</t>
    </rPh>
    <rPh sb="314" eb="316">
      <t>ヒヨウ</t>
    </rPh>
    <rPh sb="317" eb="319">
      <t>スウチ</t>
    </rPh>
    <rPh sb="320" eb="321">
      <t>オ</t>
    </rPh>
    <rPh sb="322" eb="323">
      <t>ア</t>
    </rPh>
    <rPh sb="327" eb="329">
      <t>ジョウキョウ</t>
    </rPh>
    <rPh sb="334" eb="336">
      <t>ゲンザイ</t>
    </rPh>
    <rPh sb="337" eb="339">
      <t>ジッシ</t>
    </rPh>
    <rPh sb="343" eb="345">
      <t>ショリ</t>
    </rPh>
    <rPh sb="345" eb="347">
      <t>シセツ</t>
    </rPh>
    <rPh sb="348" eb="349">
      <t>チョウ</t>
    </rPh>
    <rPh sb="349" eb="352">
      <t>ジュミョウカ</t>
    </rPh>
    <rPh sb="352" eb="354">
      <t>ジギョウ</t>
    </rPh>
    <rPh sb="358" eb="359">
      <t>オ</t>
    </rPh>
    <rPh sb="360" eb="361">
      <t>スス</t>
    </rPh>
    <rPh sb="363" eb="365">
      <t>ショリ</t>
    </rPh>
    <rPh sb="365" eb="367">
      <t>シセツ</t>
    </rPh>
    <rPh sb="367" eb="369">
      <t>シュウゼン</t>
    </rPh>
    <rPh sb="369" eb="371">
      <t>ヒヨウ</t>
    </rPh>
    <rPh sb="372" eb="374">
      <t>テイゲン</t>
    </rPh>
    <rPh sb="376" eb="378">
      <t>ヒツヨウ</t>
    </rPh>
    <rPh sb="387" eb="389">
      <t>シセツ</t>
    </rPh>
    <rPh sb="389" eb="391">
      <t>リヨウ</t>
    </rPh>
    <rPh sb="391" eb="392">
      <t>リツ</t>
    </rPh>
    <rPh sb="394" eb="395">
      <t>ヒク</t>
    </rPh>
    <rPh sb="399" eb="402">
      <t>ミセイビ</t>
    </rPh>
    <rPh sb="403" eb="405">
      <t>クイキ</t>
    </rPh>
    <rPh sb="408" eb="409">
      <t>オオ</t>
    </rPh>
    <rPh sb="410" eb="411">
      <t>ノコ</t>
    </rPh>
    <rPh sb="419" eb="422">
      <t>スイセンカ</t>
    </rPh>
    <rPh sb="422" eb="423">
      <t>リツ</t>
    </rPh>
    <rPh sb="424" eb="425">
      <t>ヒク</t>
    </rPh>
    <rPh sb="434" eb="437">
      <t>スイセンカ</t>
    </rPh>
    <rPh sb="437" eb="438">
      <t>リツ</t>
    </rPh>
    <rPh sb="440" eb="442">
      <t>ルイジ</t>
    </rPh>
    <rPh sb="442" eb="444">
      <t>ダンタイ</t>
    </rPh>
    <rPh sb="445" eb="448">
      <t>ヘイキンチ</t>
    </rPh>
    <rPh sb="449" eb="450">
      <t>タイ</t>
    </rPh>
    <rPh sb="452" eb="453">
      <t>ヒク</t>
    </rPh>
    <rPh sb="454" eb="456">
      <t>ジョウキョウ</t>
    </rPh>
    <rPh sb="466" eb="469">
      <t>ミセイビ</t>
    </rPh>
    <rPh sb="469" eb="471">
      <t>チク</t>
    </rPh>
    <rPh sb="472" eb="474">
      <t>セイビ</t>
    </rPh>
    <rPh sb="475" eb="476">
      <t>スス</t>
    </rPh>
    <rPh sb="483" eb="486">
      <t>コウレイシャ</t>
    </rPh>
    <rPh sb="486" eb="488">
      <t>セタイ</t>
    </rPh>
    <rPh sb="489" eb="492">
      <t>スイセンカ</t>
    </rPh>
    <rPh sb="493" eb="494">
      <t>スス</t>
    </rPh>
    <rPh sb="500" eb="502">
      <t>ゲンイン</t>
    </rPh>
    <rPh sb="503" eb="504">
      <t>カンガ</t>
    </rPh>
    <rPh sb="510" eb="511">
      <t>ヒ</t>
    </rPh>
    <rPh sb="512" eb="513">
      <t>ツヅ</t>
    </rPh>
    <rPh sb="514" eb="517">
      <t>スイセンカ</t>
    </rPh>
    <rPh sb="517" eb="518">
      <t>リツ</t>
    </rPh>
    <rPh sb="519" eb="521">
      <t>コウジョウ</t>
    </rPh>
    <rPh sb="522" eb="523">
      <t>ハカ</t>
    </rPh>
    <rPh sb="524" eb="5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</si>
</sst>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0.14000000000000001</c:v>
                </c:pt>
                <c:pt idx="2">
                  <c:v>0.39</c:v>
                </c:pt>
                <c:pt idx="3">
                  <c:v>0.3</c:v>
                </c:pt>
                <c:pt idx="4">
                  <c:v>0.03</c:v>
                </c:pt>
              </c:numCache>
            </c:numRef>
          </c:val>
          <c:extLst>
            <c:ext xmlns:c16="http://schemas.microsoft.com/office/drawing/2014/chart" uri="{C3380CC4-5D6E-409C-BE32-E72D297353CC}">
              <c16:uniqueId val="{00000000-1D2E-4DF6-B7E2-6434E039FBDB}"/>
            </c:ext>
          </c:extLst>
        </c:ser>
        <c:dLbls>
          <c:showLegendKey val="0"/>
          <c:showVal val="0"/>
          <c:showCatName val="0"/>
          <c:showSerName val="0"/>
          <c:showPercent val="0"/>
          <c:showBubbleSize val="0"/>
        </c:dLbls>
        <c:gapWidth val="150"/>
        <c:axId val="426457704"/>
        <c:axId val="42646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0.09</c:v>
                </c:pt>
                <c:pt idx="4">
                  <c:v>0.09</c:v>
                </c:pt>
              </c:numCache>
            </c:numRef>
          </c:val>
          <c:smooth val="0"/>
          <c:extLst>
            <c:ext xmlns:c16="http://schemas.microsoft.com/office/drawing/2014/chart" uri="{C3380CC4-5D6E-409C-BE32-E72D297353CC}">
              <c16:uniqueId val="{00000001-1D2E-4DF6-B7E2-6434E039FBDB}"/>
            </c:ext>
          </c:extLst>
        </c:ser>
        <c:dLbls>
          <c:showLegendKey val="0"/>
          <c:showVal val="0"/>
          <c:showCatName val="0"/>
          <c:showSerName val="0"/>
          <c:showPercent val="0"/>
          <c:showBubbleSize val="0"/>
        </c:dLbls>
        <c:marker val="1"/>
        <c:smooth val="0"/>
        <c:axId val="426457704"/>
        <c:axId val="426461232"/>
      </c:lineChart>
      <c:dateAx>
        <c:axId val="426457704"/>
        <c:scaling>
          <c:orientation val="minMax"/>
        </c:scaling>
        <c:delete val="1"/>
        <c:axPos val="b"/>
        <c:numFmt formatCode="&quot;H&quot;yy" sourceLinked="1"/>
        <c:majorTickMark val="none"/>
        <c:minorTickMark val="none"/>
        <c:tickLblPos val="none"/>
        <c:crossAx val="426461232"/>
        <c:crosses val="autoZero"/>
        <c:auto val="1"/>
        <c:lblOffset val="100"/>
        <c:baseTimeUnit val="years"/>
      </c:dateAx>
      <c:valAx>
        <c:axId val="4264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50.57</c:v>
                </c:pt>
                <c:pt idx="2">
                  <c:v>50.18</c:v>
                </c:pt>
                <c:pt idx="3">
                  <c:v>49.33</c:v>
                </c:pt>
                <c:pt idx="4">
                  <c:v>48.74</c:v>
                </c:pt>
              </c:numCache>
            </c:numRef>
          </c:val>
          <c:extLst>
            <c:ext xmlns:c16="http://schemas.microsoft.com/office/drawing/2014/chart" uri="{C3380CC4-5D6E-409C-BE32-E72D297353CC}">
              <c16:uniqueId val="{00000000-B318-4207-ADC5-DA0430E13540}"/>
            </c:ext>
          </c:extLst>
        </c:ser>
        <c:dLbls>
          <c:showLegendKey val="0"/>
          <c:showVal val="0"/>
          <c:showCatName val="0"/>
          <c:showSerName val="0"/>
          <c:showPercent val="0"/>
          <c:showBubbleSize val="0"/>
        </c:dLbls>
        <c:gapWidth val="150"/>
        <c:axId val="428045920"/>
        <c:axId val="42804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B318-4207-ADC5-DA0430E13540}"/>
            </c:ext>
          </c:extLst>
        </c:ser>
        <c:dLbls>
          <c:showLegendKey val="0"/>
          <c:showVal val="0"/>
          <c:showCatName val="0"/>
          <c:showSerName val="0"/>
          <c:showPercent val="0"/>
          <c:showBubbleSize val="0"/>
        </c:dLbls>
        <c:marker val="1"/>
        <c:smooth val="0"/>
        <c:axId val="428045920"/>
        <c:axId val="428046312"/>
      </c:lineChart>
      <c:dateAx>
        <c:axId val="428045920"/>
        <c:scaling>
          <c:orientation val="minMax"/>
        </c:scaling>
        <c:delete val="1"/>
        <c:axPos val="b"/>
        <c:numFmt formatCode="&quot;H&quot;yy" sourceLinked="1"/>
        <c:majorTickMark val="none"/>
        <c:minorTickMark val="none"/>
        <c:tickLblPos val="none"/>
        <c:crossAx val="428046312"/>
        <c:crosses val="autoZero"/>
        <c:auto val="1"/>
        <c:lblOffset val="100"/>
        <c:baseTimeUnit val="years"/>
      </c:dateAx>
      <c:valAx>
        <c:axId val="42804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81.319999999999993</c:v>
                </c:pt>
                <c:pt idx="2">
                  <c:v>82.16</c:v>
                </c:pt>
                <c:pt idx="3">
                  <c:v>82.56</c:v>
                </c:pt>
                <c:pt idx="4">
                  <c:v>82.74</c:v>
                </c:pt>
              </c:numCache>
            </c:numRef>
          </c:val>
          <c:extLst>
            <c:ext xmlns:c16="http://schemas.microsoft.com/office/drawing/2014/chart" uri="{C3380CC4-5D6E-409C-BE32-E72D297353CC}">
              <c16:uniqueId val="{00000000-0F7E-46F1-A420-0D294BE4D119}"/>
            </c:ext>
          </c:extLst>
        </c:ser>
        <c:dLbls>
          <c:showLegendKey val="0"/>
          <c:showVal val="0"/>
          <c:showCatName val="0"/>
          <c:showSerName val="0"/>
          <c:showPercent val="0"/>
          <c:showBubbleSize val="0"/>
        </c:dLbls>
        <c:gapWidth val="150"/>
        <c:axId val="428036904"/>
        <c:axId val="42803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c:v>
                </c:pt>
                <c:pt idx="2">
                  <c:v>92.55</c:v>
                </c:pt>
                <c:pt idx="3">
                  <c:v>92.62</c:v>
                </c:pt>
                <c:pt idx="4">
                  <c:v>92.72</c:v>
                </c:pt>
              </c:numCache>
            </c:numRef>
          </c:val>
          <c:smooth val="0"/>
          <c:extLst>
            <c:ext xmlns:c16="http://schemas.microsoft.com/office/drawing/2014/chart" uri="{C3380CC4-5D6E-409C-BE32-E72D297353CC}">
              <c16:uniqueId val="{00000001-0F7E-46F1-A420-0D294BE4D119}"/>
            </c:ext>
          </c:extLst>
        </c:ser>
        <c:dLbls>
          <c:showLegendKey val="0"/>
          <c:showVal val="0"/>
          <c:showCatName val="0"/>
          <c:showSerName val="0"/>
          <c:showPercent val="0"/>
          <c:showBubbleSize val="0"/>
        </c:dLbls>
        <c:marker val="1"/>
        <c:smooth val="0"/>
        <c:axId val="428036904"/>
        <c:axId val="428037296"/>
      </c:lineChart>
      <c:dateAx>
        <c:axId val="428036904"/>
        <c:scaling>
          <c:orientation val="minMax"/>
        </c:scaling>
        <c:delete val="1"/>
        <c:axPos val="b"/>
        <c:numFmt formatCode="&quot;H&quot;yy" sourceLinked="1"/>
        <c:majorTickMark val="none"/>
        <c:minorTickMark val="none"/>
        <c:tickLblPos val="none"/>
        <c:crossAx val="428037296"/>
        <c:crosses val="autoZero"/>
        <c:auto val="1"/>
        <c:lblOffset val="100"/>
        <c:baseTimeUnit val="years"/>
      </c:dateAx>
      <c:valAx>
        <c:axId val="4280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3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102.82</c:v>
                </c:pt>
                <c:pt idx="2">
                  <c:v>101.49</c:v>
                </c:pt>
                <c:pt idx="3">
                  <c:v>99.12</c:v>
                </c:pt>
                <c:pt idx="4">
                  <c:v>101.47</c:v>
                </c:pt>
              </c:numCache>
            </c:numRef>
          </c:val>
          <c:extLst>
            <c:ext xmlns:c16="http://schemas.microsoft.com/office/drawing/2014/chart" uri="{C3380CC4-5D6E-409C-BE32-E72D297353CC}">
              <c16:uniqueId val="{00000000-1BC9-4875-BC18-B615124E8256}"/>
            </c:ext>
          </c:extLst>
        </c:ser>
        <c:dLbls>
          <c:showLegendKey val="0"/>
          <c:showVal val="0"/>
          <c:showCatName val="0"/>
          <c:showSerName val="0"/>
          <c:showPercent val="0"/>
          <c:showBubbleSize val="0"/>
        </c:dLbls>
        <c:gapWidth val="150"/>
        <c:axId val="426456136"/>
        <c:axId val="42805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108.03</c:v>
                </c:pt>
                <c:pt idx="2">
                  <c:v>106.9</c:v>
                </c:pt>
                <c:pt idx="3">
                  <c:v>106.99</c:v>
                </c:pt>
                <c:pt idx="4">
                  <c:v>107.85</c:v>
                </c:pt>
              </c:numCache>
            </c:numRef>
          </c:val>
          <c:smooth val="0"/>
          <c:extLst>
            <c:ext xmlns:c16="http://schemas.microsoft.com/office/drawing/2014/chart" uri="{C3380CC4-5D6E-409C-BE32-E72D297353CC}">
              <c16:uniqueId val="{00000001-1BC9-4875-BC18-B615124E8256}"/>
            </c:ext>
          </c:extLst>
        </c:ser>
        <c:dLbls>
          <c:showLegendKey val="0"/>
          <c:showVal val="0"/>
          <c:showCatName val="0"/>
          <c:showSerName val="0"/>
          <c:showPercent val="0"/>
          <c:showBubbleSize val="0"/>
        </c:dLbls>
        <c:marker val="1"/>
        <c:smooth val="0"/>
        <c:axId val="426456136"/>
        <c:axId val="428051408"/>
      </c:lineChart>
      <c:dateAx>
        <c:axId val="426456136"/>
        <c:scaling>
          <c:orientation val="minMax"/>
        </c:scaling>
        <c:delete val="1"/>
        <c:axPos val="b"/>
        <c:numFmt formatCode="&quot;H&quot;yy" sourceLinked="1"/>
        <c:majorTickMark val="none"/>
        <c:minorTickMark val="none"/>
        <c:tickLblPos val="none"/>
        <c:crossAx val="428051408"/>
        <c:crosses val="autoZero"/>
        <c:auto val="1"/>
        <c:lblOffset val="100"/>
        <c:baseTimeUnit val="years"/>
      </c:dateAx>
      <c:valAx>
        <c:axId val="42805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4.62</c:v>
                </c:pt>
                <c:pt idx="2">
                  <c:v>8.15</c:v>
                </c:pt>
                <c:pt idx="3">
                  <c:v>11.64</c:v>
                </c:pt>
                <c:pt idx="4">
                  <c:v>15.16</c:v>
                </c:pt>
              </c:numCache>
            </c:numRef>
          </c:val>
          <c:extLst>
            <c:ext xmlns:c16="http://schemas.microsoft.com/office/drawing/2014/chart" uri="{C3380CC4-5D6E-409C-BE32-E72D297353CC}">
              <c16:uniqueId val="{00000000-A795-4D70-AF13-F39FD838A5E7}"/>
            </c:ext>
          </c:extLst>
        </c:ser>
        <c:dLbls>
          <c:showLegendKey val="0"/>
          <c:showVal val="0"/>
          <c:showCatName val="0"/>
          <c:showSerName val="0"/>
          <c:showPercent val="0"/>
          <c:showBubbleSize val="0"/>
        </c:dLbls>
        <c:gapWidth val="150"/>
        <c:axId val="428052584"/>
        <c:axId val="42804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25.61</c:v>
                </c:pt>
                <c:pt idx="2">
                  <c:v>26.13</c:v>
                </c:pt>
                <c:pt idx="3">
                  <c:v>26.36</c:v>
                </c:pt>
                <c:pt idx="4">
                  <c:v>23.79</c:v>
                </c:pt>
              </c:numCache>
            </c:numRef>
          </c:val>
          <c:smooth val="0"/>
          <c:extLst>
            <c:ext xmlns:c16="http://schemas.microsoft.com/office/drawing/2014/chart" uri="{C3380CC4-5D6E-409C-BE32-E72D297353CC}">
              <c16:uniqueId val="{00000001-A795-4D70-AF13-F39FD838A5E7}"/>
            </c:ext>
          </c:extLst>
        </c:ser>
        <c:dLbls>
          <c:showLegendKey val="0"/>
          <c:showVal val="0"/>
          <c:showCatName val="0"/>
          <c:showSerName val="0"/>
          <c:showPercent val="0"/>
          <c:showBubbleSize val="0"/>
        </c:dLbls>
        <c:marker val="1"/>
        <c:smooth val="0"/>
        <c:axId val="428052584"/>
        <c:axId val="428049448"/>
      </c:lineChart>
      <c:dateAx>
        <c:axId val="428052584"/>
        <c:scaling>
          <c:orientation val="minMax"/>
        </c:scaling>
        <c:delete val="1"/>
        <c:axPos val="b"/>
        <c:numFmt formatCode="&quot;H&quot;yy" sourceLinked="1"/>
        <c:majorTickMark val="none"/>
        <c:minorTickMark val="none"/>
        <c:tickLblPos val="none"/>
        <c:crossAx val="428049448"/>
        <c:crosses val="autoZero"/>
        <c:auto val="1"/>
        <c:lblOffset val="100"/>
        <c:baseTimeUnit val="years"/>
      </c:dateAx>
      <c:valAx>
        <c:axId val="4280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B5-46E0-B9BF-680859752C7A}"/>
            </c:ext>
          </c:extLst>
        </c:ser>
        <c:dLbls>
          <c:showLegendKey val="0"/>
          <c:showVal val="0"/>
          <c:showCatName val="0"/>
          <c:showSerName val="0"/>
          <c:showPercent val="0"/>
          <c:showBubbleSize val="0"/>
        </c:dLbls>
        <c:gapWidth val="150"/>
        <c:axId val="428050624"/>
        <c:axId val="4280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1.07</c:v>
                </c:pt>
                <c:pt idx="2">
                  <c:v>1.03</c:v>
                </c:pt>
                <c:pt idx="3">
                  <c:v>1.43</c:v>
                </c:pt>
                <c:pt idx="4">
                  <c:v>1.22</c:v>
                </c:pt>
              </c:numCache>
            </c:numRef>
          </c:val>
          <c:smooth val="0"/>
          <c:extLst>
            <c:ext xmlns:c16="http://schemas.microsoft.com/office/drawing/2014/chart" uri="{C3380CC4-5D6E-409C-BE32-E72D297353CC}">
              <c16:uniqueId val="{00000001-62B5-46E0-B9BF-680859752C7A}"/>
            </c:ext>
          </c:extLst>
        </c:ser>
        <c:dLbls>
          <c:showLegendKey val="0"/>
          <c:showVal val="0"/>
          <c:showCatName val="0"/>
          <c:showSerName val="0"/>
          <c:showPercent val="0"/>
          <c:showBubbleSize val="0"/>
        </c:dLbls>
        <c:marker val="1"/>
        <c:smooth val="0"/>
        <c:axId val="428050624"/>
        <c:axId val="428040432"/>
      </c:lineChart>
      <c:dateAx>
        <c:axId val="428050624"/>
        <c:scaling>
          <c:orientation val="minMax"/>
        </c:scaling>
        <c:delete val="1"/>
        <c:axPos val="b"/>
        <c:numFmt formatCode="&quot;H&quot;yy" sourceLinked="1"/>
        <c:majorTickMark val="none"/>
        <c:minorTickMark val="none"/>
        <c:tickLblPos val="none"/>
        <c:crossAx val="428040432"/>
        <c:crosses val="autoZero"/>
        <c:auto val="1"/>
        <c:lblOffset val="100"/>
        <c:baseTimeUnit val="years"/>
      </c:dateAx>
      <c:valAx>
        <c:axId val="4280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formatCode="#,##0.00;&quot;△&quot;#,##0.00;&quot;-&quot;">
                  <c:v>1.62</c:v>
                </c:pt>
                <c:pt idx="4">
                  <c:v>0</c:v>
                </c:pt>
              </c:numCache>
            </c:numRef>
          </c:val>
          <c:extLst>
            <c:ext xmlns:c16="http://schemas.microsoft.com/office/drawing/2014/chart" uri="{C3380CC4-5D6E-409C-BE32-E72D297353CC}">
              <c16:uniqueId val="{00000000-EF99-4C6D-9397-EA347583FEB6}"/>
            </c:ext>
          </c:extLst>
        </c:ser>
        <c:dLbls>
          <c:showLegendKey val="0"/>
          <c:showVal val="0"/>
          <c:showCatName val="0"/>
          <c:showSerName val="0"/>
          <c:showPercent val="0"/>
          <c:showBubbleSize val="0"/>
        </c:dLbls>
        <c:gapWidth val="150"/>
        <c:axId val="428046704"/>
        <c:axId val="42804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13.55</c:v>
                </c:pt>
                <c:pt idx="2">
                  <c:v>9.06</c:v>
                </c:pt>
                <c:pt idx="3">
                  <c:v>7.42</c:v>
                </c:pt>
                <c:pt idx="4">
                  <c:v>4.72</c:v>
                </c:pt>
              </c:numCache>
            </c:numRef>
          </c:val>
          <c:smooth val="0"/>
          <c:extLst>
            <c:ext xmlns:c16="http://schemas.microsoft.com/office/drawing/2014/chart" uri="{C3380CC4-5D6E-409C-BE32-E72D297353CC}">
              <c16:uniqueId val="{00000001-EF99-4C6D-9397-EA347583FEB6}"/>
            </c:ext>
          </c:extLst>
        </c:ser>
        <c:dLbls>
          <c:showLegendKey val="0"/>
          <c:showVal val="0"/>
          <c:showCatName val="0"/>
          <c:showSerName val="0"/>
          <c:showPercent val="0"/>
          <c:showBubbleSize val="0"/>
        </c:dLbls>
        <c:marker val="1"/>
        <c:smooth val="0"/>
        <c:axId val="428046704"/>
        <c:axId val="428047096"/>
      </c:lineChart>
      <c:dateAx>
        <c:axId val="428046704"/>
        <c:scaling>
          <c:orientation val="minMax"/>
        </c:scaling>
        <c:delete val="1"/>
        <c:axPos val="b"/>
        <c:numFmt formatCode="&quot;H&quot;yy" sourceLinked="1"/>
        <c:majorTickMark val="none"/>
        <c:minorTickMark val="none"/>
        <c:tickLblPos val="none"/>
        <c:crossAx val="428047096"/>
        <c:crosses val="autoZero"/>
        <c:auto val="1"/>
        <c:lblOffset val="100"/>
        <c:baseTimeUnit val="years"/>
      </c:dateAx>
      <c:valAx>
        <c:axId val="42804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44.42</c:v>
                </c:pt>
                <c:pt idx="2">
                  <c:v>50.35</c:v>
                </c:pt>
                <c:pt idx="3">
                  <c:v>32.07</c:v>
                </c:pt>
                <c:pt idx="4">
                  <c:v>50.66</c:v>
                </c:pt>
              </c:numCache>
            </c:numRef>
          </c:val>
          <c:extLst>
            <c:ext xmlns:c16="http://schemas.microsoft.com/office/drawing/2014/chart" uri="{C3380CC4-5D6E-409C-BE32-E72D297353CC}">
              <c16:uniqueId val="{00000000-8AD4-4A43-B0B2-EB602EA8BCF1}"/>
            </c:ext>
          </c:extLst>
        </c:ser>
        <c:dLbls>
          <c:showLegendKey val="0"/>
          <c:showVal val="0"/>
          <c:showCatName val="0"/>
          <c:showSerName val="0"/>
          <c:showPercent val="0"/>
          <c:showBubbleSize val="0"/>
        </c:dLbls>
        <c:gapWidth val="150"/>
        <c:axId val="428047880"/>
        <c:axId val="4280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8AD4-4A43-B0B2-EB602EA8BCF1}"/>
            </c:ext>
          </c:extLst>
        </c:ser>
        <c:dLbls>
          <c:showLegendKey val="0"/>
          <c:showVal val="0"/>
          <c:showCatName val="0"/>
          <c:showSerName val="0"/>
          <c:showPercent val="0"/>
          <c:showBubbleSize val="0"/>
        </c:dLbls>
        <c:marker val="1"/>
        <c:smooth val="0"/>
        <c:axId val="428047880"/>
        <c:axId val="428042000"/>
      </c:lineChart>
      <c:dateAx>
        <c:axId val="428047880"/>
        <c:scaling>
          <c:orientation val="minMax"/>
        </c:scaling>
        <c:delete val="1"/>
        <c:axPos val="b"/>
        <c:numFmt formatCode="&quot;H&quot;yy" sourceLinked="1"/>
        <c:majorTickMark val="none"/>
        <c:minorTickMark val="none"/>
        <c:tickLblPos val="none"/>
        <c:crossAx val="428042000"/>
        <c:crosses val="autoZero"/>
        <c:auto val="1"/>
        <c:lblOffset val="100"/>
        <c:baseTimeUnit val="years"/>
      </c:dateAx>
      <c:valAx>
        <c:axId val="4280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1328.2</c:v>
                </c:pt>
                <c:pt idx="2">
                  <c:v>1261.0899999999999</c:v>
                </c:pt>
                <c:pt idx="3">
                  <c:v>1205.08</c:v>
                </c:pt>
                <c:pt idx="4">
                  <c:v>1193.94</c:v>
                </c:pt>
              </c:numCache>
            </c:numRef>
          </c:val>
          <c:extLst>
            <c:ext xmlns:c16="http://schemas.microsoft.com/office/drawing/2014/chart" uri="{C3380CC4-5D6E-409C-BE32-E72D297353CC}">
              <c16:uniqueId val="{00000000-95D5-4680-8400-08B4235EEABF}"/>
            </c:ext>
          </c:extLst>
        </c:ser>
        <c:dLbls>
          <c:showLegendKey val="0"/>
          <c:showVal val="0"/>
          <c:showCatName val="0"/>
          <c:showSerName val="0"/>
          <c:showPercent val="0"/>
          <c:showBubbleSize val="0"/>
        </c:dLbls>
        <c:gapWidth val="150"/>
        <c:axId val="428041216"/>
        <c:axId val="4280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799.41</c:v>
                </c:pt>
                <c:pt idx="2">
                  <c:v>820.36</c:v>
                </c:pt>
                <c:pt idx="3">
                  <c:v>847.44</c:v>
                </c:pt>
                <c:pt idx="4">
                  <c:v>857.88</c:v>
                </c:pt>
              </c:numCache>
            </c:numRef>
          </c:val>
          <c:smooth val="0"/>
          <c:extLst>
            <c:ext xmlns:c16="http://schemas.microsoft.com/office/drawing/2014/chart" uri="{C3380CC4-5D6E-409C-BE32-E72D297353CC}">
              <c16:uniqueId val="{00000001-95D5-4680-8400-08B4235EEABF}"/>
            </c:ext>
          </c:extLst>
        </c:ser>
        <c:dLbls>
          <c:showLegendKey val="0"/>
          <c:showVal val="0"/>
          <c:showCatName val="0"/>
          <c:showSerName val="0"/>
          <c:showPercent val="0"/>
          <c:showBubbleSize val="0"/>
        </c:dLbls>
        <c:marker val="1"/>
        <c:smooth val="0"/>
        <c:axId val="428041216"/>
        <c:axId val="428039648"/>
      </c:lineChart>
      <c:dateAx>
        <c:axId val="428041216"/>
        <c:scaling>
          <c:orientation val="minMax"/>
        </c:scaling>
        <c:delete val="1"/>
        <c:axPos val="b"/>
        <c:numFmt formatCode="&quot;H&quot;yy" sourceLinked="1"/>
        <c:majorTickMark val="none"/>
        <c:minorTickMark val="none"/>
        <c:tickLblPos val="none"/>
        <c:crossAx val="428039648"/>
        <c:crosses val="autoZero"/>
        <c:auto val="1"/>
        <c:lblOffset val="100"/>
        <c:baseTimeUnit val="years"/>
      </c:dateAx>
      <c:valAx>
        <c:axId val="4280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93.08</c:v>
                </c:pt>
                <c:pt idx="2">
                  <c:v>97.37</c:v>
                </c:pt>
                <c:pt idx="3">
                  <c:v>98.52</c:v>
                </c:pt>
                <c:pt idx="4">
                  <c:v>98.6</c:v>
                </c:pt>
              </c:numCache>
            </c:numRef>
          </c:val>
          <c:extLst>
            <c:ext xmlns:c16="http://schemas.microsoft.com/office/drawing/2014/chart" uri="{C3380CC4-5D6E-409C-BE32-E72D297353CC}">
              <c16:uniqueId val="{00000000-30E2-4DE8-B0EA-1B511B356D7E}"/>
            </c:ext>
          </c:extLst>
        </c:ser>
        <c:dLbls>
          <c:showLegendKey val="0"/>
          <c:showVal val="0"/>
          <c:showCatName val="0"/>
          <c:showSerName val="0"/>
          <c:showPercent val="0"/>
          <c:showBubbleSize val="0"/>
        </c:dLbls>
        <c:gapWidth val="150"/>
        <c:axId val="428043176"/>
        <c:axId val="42803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96.54</c:v>
                </c:pt>
                <c:pt idx="2">
                  <c:v>95.4</c:v>
                </c:pt>
                <c:pt idx="3">
                  <c:v>94.69</c:v>
                </c:pt>
                <c:pt idx="4">
                  <c:v>94.97</c:v>
                </c:pt>
              </c:numCache>
            </c:numRef>
          </c:val>
          <c:smooth val="0"/>
          <c:extLst>
            <c:ext xmlns:c16="http://schemas.microsoft.com/office/drawing/2014/chart" uri="{C3380CC4-5D6E-409C-BE32-E72D297353CC}">
              <c16:uniqueId val="{00000001-30E2-4DE8-B0EA-1B511B356D7E}"/>
            </c:ext>
          </c:extLst>
        </c:ser>
        <c:dLbls>
          <c:showLegendKey val="0"/>
          <c:showVal val="0"/>
          <c:showCatName val="0"/>
          <c:showSerName val="0"/>
          <c:showPercent val="0"/>
          <c:showBubbleSize val="0"/>
        </c:dLbls>
        <c:marker val="1"/>
        <c:smooth val="0"/>
        <c:axId val="428043176"/>
        <c:axId val="428038472"/>
      </c:lineChart>
      <c:dateAx>
        <c:axId val="428043176"/>
        <c:scaling>
          <c:orientation val="minMax"/>
        </c:scaling>
        <c:delete val="1"/>
        <c:axPos val="b"/>
        <c:numFmt formatCode="&quot;H&quot;yy" sourceLinked="1"/>
        <c:majorTickMark val="none"/>
        <c:minorTickMark val="none"/>
        <c:tickLblPos val="none"/>
        <c:crossAx val="428038472"/>
        <c:crosses val="autoZero"/>
        <c:auto val="1"/>
        <c:lblOffset val="100"/>
        <c:baseTimeUnit val="years"/>
      </c:dateAx>
      <c:valAx>
        <c:axId val="42803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157.97999999999999</c:v>
                </c:pt>
                <c:pt idx="2">
                  <c:v>151.41999999999999</c:v>
                </c:pt>
                <c:pt idx="3">
                  <c:v>149.6</c:v>
                </c:pt>
                <c:pt idx="4">
                  <c:v>148.47</c:v>
                </c:pt>
              </c:numCache>
            </c:numRef>
          </c:val>
          <c:extLst>
            <c:ext xmlns:c16="http://schemas.microsoft.com/office/drawing/2014/chart" uri="{C3380CC4-5D6E-409C-BE32-E72D297353CC}">
              <c16:uniqueId val="{00000000-A450-4464-A38C-979B173A0F4A}"/>
            </c:ext>
          </c:extLst>
        </c:ser>
        <c:dLbls>
          <c:showLegendKey val="0"/>
          <c:showVal val="0"/>
          <c:showCatName val="0"/>
          <c:showSerName val="0"/>
          <c:showPercent val="0"/>
          <c:showBubbleSize val="0"/>
        </c:dLbls>
        <c:gapWidth val="150"/>
        <c:axId val="428047488"/>
        <c:axId val="42804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162.81</c:v>
                </c:pt>
                <c:pt idx="2">
                  <c:v>163.19999999999999</c:v>
                </c:pt>
                <c:pt idx="3">
                  <c:v>159.78</c:v>
                </c:pt>
                <c:pt idx="4">
                  <c:v>159.49</c:v>
                </c:pt>
              </c:numCache>
            </c:numRef>
          </c:val>
          <c:smooth val="0"/>
          <c:extLst>
            <c:ext xmlns:c16="http://schemas.microsoft.com/office/drawing/2014/chart" uri="{C3380CC4-5D6E-409C-BE32-E72D297353CC}">
              <c16:uniqueId val="{00000001-A450-4464-A38C-979B173A0F4A}"/>
            </c:ext>
          </c:extLst>
        </c:ser>
        <c:dLbls>
          <c:showLegendKey val="0"/>
          <c:showVal val="0"/>
          <c:showCatName val="0"/>
          <c:showSerName val="0"/>
          <c:showPercent val="0"/>
          <c:showBubbleSize val="0"/>
        </c:dLbls>
        <c:marker val="1"/>
        <c:smooth val="0"/>
        <c:axId val="428047488"/>
        <c:axId val="428048272"/>
      </c:lineChart>
      <c:dateAx>
        <c:axId val="428047488"/>
        <c:scaling>
          <c:orientation val="minMax"/>
        </c:scaling>
        <c:delete val="1"/>
        <c:axPos val="b"/>
        <c:numFmt formatCode="&quot;H&quot;yy" sourceLinked="1"/>
        <c:majorTickMark val="none"/>
        <c:minorTickMark val="none"/>
        <c:tickLblPos val="none"/>
        <c:crossAx val="428048272"/>
        <c:crosses val="autoZero"/>
        <c:auto val="1"/>
        <c:lblOffset val="100"/>
        <c:baseTimeUnit val="years"/>
      </c:dateAx>
      <c:valAx>
        <c:axId val="4280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都城市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163571</v>
      </c>
      <c r="AM8" s="51"/>
      <c r="AN8" s="51"/>
      <c r="AO8" s="51"/>
      <c r="AP8" s="51"/>
      <c r="AQ8" s="51"/>
      <c r="AR8" s="51"/>
      <c r="AS8" s="51"/>
      <c r="AT8" s="46">
        <f>データ!T6</f>
        <v>653.36</v>
      </c>
      <c r="AU8" s="46"/>
      <c r="AV8" s="46"/>
      <c r="AW8" s="46"/>
      <c r="AX8" s="46"/>
      <c r="AY8" s="46"/>
      <c r="AZ8" s="46"/>
      <c r="BA8" s="46"/>
      <c r="BB8" s="46">
        <f>データ!U6</f>
        <v>250.35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57.41</v>
      </c>
      <c r="J10" s="46"/>
      <c r="K10" s="46"/>
      <c r="L10" s="46"/>
      <c r="M10" s="46"/>
      <c r="N10" s="46"/>
      <c r="O10" s="46"/>
      <c r="P10" s="46">
        <f>データ!P6</f>
        <v>43.88</v>
      </c>
      <c r="Q10" s="46"/>
      <c r="R10" s="46"/>
      <c r="S10" s="46"/>
      <c r="T10" s="46"/>
      <c r="U10" s="46"/>
      <c r="V10" s="46"/>
      <c r="W10" s="46">
        <f>データ!Q6</f>
        <v>87.16</v>
      </c>
      <c r="X10" s="46"/>
      <c r="Y10" s="46"/>
      <c r="Z10" s="46"/>
      <c r="AA10" s="46"/>
      <c r="AB10" s="46"/>
      <c r="AC10" s="46"/>
      <c r="AD10" s="51">
        <f>データ!R6</f>
        <v>2793</v>
      </c>
      <c r="AE10" s="51"/>
      <c r="AF10" s="51"/>
      <c r="AG10" s="51"/>
      <c r="AH10" s="51"/>
      <c r="AI10" s="51"/>
      <c r="AJ10" s="51"/>
      <c r="AK10" s="2"/>
      <c r="AL10" s="51">
        <f>データ!V6</f>
        <v>71399</v>
      </c>
      <c r="AM10" s="51"/>
      <c r="AN10" s="51"/>
      <c r="AO10" s="51"/>
      <c r="AP10" s="51"/>
      <c r="AQ10" s="51"/>
      <c r="AR10" s="51"/>
      <c r="AS10" s="51"/>
      <c r="AT10" s="46">
        <f>データ!W6</f>
        <v>22.35</v>
      </c>
      <c r="AU10" s="46"/>
      <c r="AV10" s="46"/>
      <c r="AW10" s="46"/>
      <c r="AX10" s="46"/>
      <c r="AY10" s="46"/>
      <c r="AZ10" s="46"/>
      <c r="BA10" s="46"/>
      <c r="BB10" s="46">
        <f>データ!X6</f>
        <v>3194.59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EVO4o8akdra+uLqIF6i3tjv4sZFck7uyalf4PCRGAkDblagni9IumRWSq1bAiKHPBmNooc3VU/IX0Uj44dUvg==" saltValue="UeApYsDRAP1wsrIvPfr8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452025</v>
      </c>
      <c r="D6" s="33">
        <f t="shared" si="3"/>
        <v>46</v>
      </c>
      <c r="E6" s="33">
        <f t="shared" si="3"/>
        <v>17</v>
      </c>
      <c r="F6" s="33">
        <f t="shared" si="3"/>
        <v>1</v>
      </c>
      <c r="G6" s="33">
        <f t="shared" si="3"/>
        <v>0</v>
      </c>
      <c r="H6" s="33" t="str">
        <f t="shared" si="3"/>
        <v>宮崎県　都城市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57.41</v>
      </c>
      <c r="P6" s="34">
        <f t="shared" si="3"/>
        <v>43.88</v>
      </c>
      <c r="Q6" s="34">
        <f t="shared" si="3"/>
        <v>87.16</v>
      </c>
      <c r="R6" s="34">
        <f t="shared" si="3"/>
        <v>2793</v>
      </c>
      <c r="S6" s="34">
        <f t="shared" si="3"/>
        <v>163571</v>
      </c>
      <c r="T6" s="34">
        <f t="shared" si="3"/>
        <v>653.36</v>
      </c>
      <c r="U6" s="34">
        <f t="shared" si="3"/>
        <v>250.35</v>
      </c>
      <c r="V6" s="34">
        <f t="shared" si="3"/>
        <v>71399</v>
      </c>
      <c r="W6" s="34">
        <f t="shared" si="3"/>
        <v>22.35</v>
      </c>
      <c r="X6" s="34">
        <f t="shared" si="3"/>
        <v>3194.59</v>
      </c>
      <c r="Y6" s="35" t="str">
        <f>IF(Y7="",NA(),Y7)</f>
        <v>-</v>
      </c>
      <c r="Z6" s="35">
        <f t="shared" ref="Z6:AH6" si="4">IF(Z7="",NA(),Z7)</f>
        <v>102.82</v>
      </c>
      <c r="AA6" s="35">
        <f t="shared" si="4"/>
        <v>101.49</v>
      </c>
      <c r="AB6" s="35">
        <f t="shared" si="4"/>
        <v>99.12</v>
      </c>
      <c r="AC6" s="35">
        <f t="shared" si="4"/>
        <v>101.47</v>
      </c>
      <c r="AD6" s="35" t="str">
        <f t="shared" si="4"/>
        <v>-</v>
      </c>
      <c r="AE6" s="35">
        <f t="shared" si="4"/>
        <v>108.03</v>
      </c>
      <c r="AF6" s="35">
        <f t="shared" si="4"/>
        <v>106.9</v>
      </c>
      <c r="AG6" s="35">
        <f t="shared" si="4"/>
        <v>106.99</v>
      </c>
      <c r="AH6" s="35">
        <f t="shared" si="4"/>
        <v>107.85</v>
      </c>
      <c r="AI6" s="34" t="str">
        <f>IF(AI7="","",IF(AI7="-","【-】","【"&amp;SUBSTITUTE(TEXT(AI7,"#,##0.00"),"-","△")&amp;"】"))</f>
        <v>【106.67】</v>
      </c>
      <c r="AJ6" s="35" t="str">
        <f>IF(AJ7="",NA(),AJ7)</f>
        <v>-</v>
      </c>
      <c r="AK6" s="34">
        <f t="shared" ref="AK6:AS6" si="5">IF(AK7="",NA(),AK7)</f>
        <v>0</v>
      </c>
      <c r="AL6" s="34">
        <f t="shared" si="5"/>
        <v>0</v>
      </c>
      <c r="AM6" s="35">
        <f t="shared" si="5"/>
        <v>1.62</v>
      </c>
      <c r="AN6" s="34">
        <f t="shared" si="5"/>
        <v>0</v>
      </c>
      <c r="AO6" s="35" t="str">
        <f t="shared" si="5"/>
        <v>-</v>
      </c>
      <c r="AP6" s="35">
        <f t="shared" si="5"/>
        <v>13.55</v>
      </c>
      <c r="AQ6" s="35">
        <f t="shared" si="5"/>
        <v>9.06</v>
      </c>
      <c r="AR6" s="35">
        <f t="shared" si="5"/>
        <v>7.42</v>
      </c>
      <c r="AS6" s="35">
        <f t="shared" si="5"/>
        <v>4.72</v>
      </c>
      <c r="AT6" s="34" t="str">
        <f>IF(AT7="","",IF(AT7="-","【-】","【"&amp;SUBSTITUTE(TEXT(AT7,"#,##0.00"),"-","△")&amp;"】"))</f>
        <v>【3.64】</v>
      </c>
      <c r="AU6" s="35" t="str">
        <f>IF(AU7="",NA(),AU7)</f>
        <v>-</v>
      </c>
      <c r="AV6" s="35">
        <f t="shared" ref="AV6:BD6" si="6">IF(AV7="",NA(),AV7)</f>
        <v>44.42</v>
      </c>
      <c r="AW6" s="35">
        <f t="shared" si="6"/>
        <v>50.35</v>
      </c>
      <c r="AX6" s="35">
        <f t="shared" si="6"/>
        <v>32.07</v>
      </c>
      <c r="AY6" s="35">
        <f t="shared" si="6"/>
        <v>50.66</v>
      </c>
      <c r="AZ6" s="35" t="str">
        <f t="shared" si="6"/>
        <v>-</v>
      </c>
      <c r="BA6" s="35">
        <f t="shared" si="6"/>
        <v>78.45</v>
      </c>
      <c r="BB6" s="35">
        <f t="shared" si="6"/>
        <v>76.31</v>
      </c>
      <c r="BC6" s="35">
        <f t="shared" si="6"/>
        <v>68.180000000000007</v>
      </c>
      <c r="BD6" s="35">
        <f t="shared" si="6"/>
        <v>67.930000000000007</v>
      </c>
      <c r="BE6" s="34" t="str">
        <f>IF(BE7="","",IF(BE7="-","【-】","【"&amp;SUBSTITUTE(TEXT(BE7,"#,##0.00"),"-","△")&amp;"】"))</f>
        <v>【67.52】</v>
      </c>
      <c r="BF6" s="35" t="str">
        <f>IF(BF7="",NA(),BF7)</f>
        <v>-</v>
      </c>
      <c r="BG6" s="35">
        <f t="shared" ref="BG6:BO6" si="7">IF(BG7="",NA(),BG7)</f>
        <v>1328.2</v>
      </c>
      <c r="BH6" s="35">
        <f t="shared" si="7"/>
        <v>1261.0899999999999</v>
      </c>
      <c r="BI6" s="35">
        <f t="shared" si="7"/>
        <v>1205.08</v>
      </c>
      <c r="BJ6" s="35">
        <f t="shared" si="7"/>
        <v>1193.94</v>
      </c>
      <c r="BK6" s="35" t="str">
        <f t="shared" si="7"/>
        <v>-</v>
      </c>
      <c r="BL6" s="35">
        <f t="shared" si="7"/>
        <v>799.41</v>
      </c>
      <c r="BM6" s="35">
        <f t="shared" si="7"/>
        <v>820.36</v>
      </c>
      <c r="BN6" s="35">
        <f t="shared" si="7"/>
        <v>847.44</v>
      </c>
      <c r="BO6" s="35">
        <f t="shared" si="7"/>
        <v>857.88</v>
      </c>
      <c r="BP6" s="34" t="str">
        <f>IF(BP7="","",IF(BP7="-","【-】","【"&amp;SUBSTITUTE(TEXT(BP7,"#,##0.00"),"-","△")&amp;"】"))</f>
        <v>【705.21】</v>
      </c>
      <c r="BQ6" s="35" t="str">
        <f>IF(BQ7="",NA(),BQ7)</f>
        <v>-</v>
      </c>
      <c r="BR6" s="35">
        <f t="shared" ref="BR6:BZ6" si="8">IF(BR7="",NA(),BR7)</f>
        <v>93.08</v>
      </c>
      <c r="BS6" s="35">
        <f t="shared" si="8"/>
        <v>97.37</v>
      </c>
      <c r="BT6" s="35">
        <f t="shared" si="8"/>
        <v>98.52</v>
      </c>
      <c r="BU6" s="35">
        <f t="shared" si="8"/>
        <v>98.6</v>
      </c>
      <c r="BV6" s="35" t="str">
        <f t="shared" si="8"/>
        <v>-</v>
      </c>
      <c r="BW6" s="35">
        <f t="shared" si="8"/>
        <v>96.54</v>
      </c>
      <c r="BX6" s="35">
        <f t="shared" si="8"/>
        <v>95.4</v>
      </c>
      <c r="BY6" s="35">
        <f t="shared" si="8"/>
        <v>94.69</v>
      </c>
      <c r="BZ6" s="35">
        <f t="shared" si="8"/>
        <v>94.97</v>
      </c>
      <c r="CA6" s="34" t="str">
        <f>IF(CA7="","",IF(CA7="-","【-】","【"&amp;SUBSTITUTE(TEXT(CA7,"#,##0.00"),"-","△")&amp;"】"))</f>
        <v>【98.96】</v>
      </c>
      <c r="CB6" s="35" t="str">
        <f>IF(CB7="",NA(),CB7)</f>
        <v>-</v>
      </c>
      <c r="CC6" s="35">
        <f t="shared" ref="CC6:CK6" si="9">IF(CC7="",NA(),CC7)</f>
        <v>157.97999999999999</v>
      </c>
      <c r="CD6" s="35">
        <f t="shared" si="9"/>
        <v>151.41999999999999</v>
      </c>
      <c r="CE6" s="35">
        <f t="shared" si="9"/>
        <v>149.6</v>
      </c>
      <c r="CF6" s="35">
        <f t="shared" si="9"/>
        <v>148.47</v>
      </c>
      <c r="CG6" s="35" t="str">
        <f t="shared" si="9"/>
        <v>-</v>
      </c>
      <c r="CH6" s="35">
        <f t="shared" si="9"/>
        <v>162.81</v>
      </c>
      <c r="CI6" s="35">
        <f t="shared" si="9"/>
        <v>163.19999999999999</v>
      </c>
      <c r="CJ6" s="35">
        <f t="shared" si="9"/>
        <v>159.78</v>
      </c>
      <c r="CK6" s="35">
        <f t="shared" si="9"/>
        <v>159.49</v>
      </c>
      <c r="CL6" s="34" t="str">
        <f>IF(CL7="","",IF(CL7="-","【-】","【"&amp;SUBSTITUTE(TEXT(CL7,"#,##0.00"),"-","△")&amp;"】"))</f>
        <v>【134.52】</v>
      </c>
      <c r="CM6" s="35" t="str">
        <f>IF(CM7="",NA(),CM7)</f>
        <v>-</v>
      </c>
      <c r="CN6" s="35">
        <f t="shared" ref="CN6:CV6" si="10">IF(CN7="",NA(),CN7)</f>
        <v>50.57</v>
      </c>
      <c r="CO6" s="35">
        <f t="shared" si="10"/>
        <v>50.18</v>
      </c>
      <c r="CP6" s="35">
        <f t="shared" si="10"/>
        <v>49.33</v>
      </c>
      <c r="CQ6" s="35">
        <f t="shared" si="10"/>
        <v>48.74</v>
      </c>
      <c r="CR6" s="35" t="str">
        <f t="shared" si="10"/>
        <v>-</v>
      </c>
      <c r="CS6" s="35">
        <f t="shared" si="10"/>
        <v>64.959999999999994</v>
      </c>
      <c r="CT6" s="35">
        <f t="shared" si="10"/>
        <v>65.040000000000006</v>
      </c>
      <c r="CU6" s="35">
        <f t="shared" si="10"/>
        <v>68.31</v>
      </c>
      <c r="CV6" s="35">
        <f t="shared" si="10"/>
        <v>65.28</v>
      </c>
      <c r="CW6" s="34" t="str">
        <f>IF(CW7="","",IF(CW7="-","【-】","【"&amp;SUBSTITUTE(TEXT(CW7,"#,##0.00"),"-","△")&amp;"】"))</f>
        <v>【59.57】</v>
      </c>
      <c r="CX6" s="35" t="str">
        <f>IF(CX7="",NA(),CX7)</f>
        <v>-</v>
      </c>
      <c r="CY6" s="35">
        <f t="shared" ref="CY6:DG6" si="11">IF(CY7="",NA(),CY7)</f>
        <v>81.319999999999993</v>
      </c>
      <c r="CZ6" s="35">
        <f t="shared" si="11"/>
        <v>82.16</v>
      </c>
      <c r="DA6" s="35">
        <f t="shared" si="11"/>
        <v>82.56</v>
      </c>
      <c r="DB6" s="35">
        <f t="shared" si="11"/>
        <v>82.74</v>
      </c>
      <c r="DC6" s="35" t="str">
        <f t="shared" si="11"/>
        <v>-</v>
      </c>
      <c r="DD6" s="35">
        <f t="shared" si="11"/>
        <v>92.3</v>
      </c>
      <c r="DE6" s="35">
        <f t="shared" si="11"/>
        <v>92.55</v>
      </c>
      <c r="DF6" s="35">
        <f t="shared" si="11"/>
        <v>92.62</v>
      </c>
      <c r="DG6" s="35">
        <f t="shared" si="11"/>
        <v>92.72</v>
      </c>
      <c r="DH6" s="34" t="str">
        <f>IF(DH7="","",IF(DH7="-","【-】","【"&amp;SUBSTITUTE(TEXT(DH7,"#,##0.00"),"-","△")&amp;"】"))</f>
        <v>【95.57】</v>
      </c>
      <c r="DI6" s="35" t="str">
        <f>IF(DI7="",NA(),DI7)</f>
        <v>-</v>
      </c>
      <c r="DJ6" s="35">
        <f t="shared" ref="DJ6:DR6" si="12">IF(DJ7="",NA(),DJ7)</f>
        <v>4.62</v>
      </c>
      <c r="DK6" s="35">
        <f t="shared" si="12"/>
        <v>8.15</v>
      </c>
      <c r="DL6" s="35">
        <f t="shared" si="12"/>
        <v>11.64</v>
      </c>
      <c r="DM6" s="35">
        <f t="shared" si="12"/>
        <v>15.16</v>
      </c>
      <c r="DN6" s="35" t="str">
        <f t="shared" si="12"/>
        <v>-</v>
      </c>
      <c r="DO6" s="35">
        <f t="shared" si="12"/>
        <v>25.61</v>
      </c>
      <c r="DP6" s="35">
        <f t="shared" si="12"/>
        <v>26.13</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1.07</v>
      </c>
      <c r="EA6" s="35">
        <f t="shared" si="13"/>
        <v>1.03</v>
      </c>
      <c r="EB6" s="35">
        <f t="shared" si="13"/>
        <v>1.43</v>
      </c>
      <c r="EC6" s="35">
        <f t="shared" si="13"/>
        <v>1.22</v>
      </c>
      <c r="ED6" s="34" t="str">
        <f>IF(ED7="","",IF(ED7="-","【-】","【"&amp;SUBSTITUTE(TEXT(ED7,"#,##0.00"),"-","△")&amp;"】"))</f>
        <v>【5.72】</v>
      </c>
      <c r="EE6" s="35" t="str">
        <f>IF(EE7="",NA(),EE7)</f>
        <v>-</v>
      </c>
      <c r="EF6" s="35">
        <f t="shared" ref="EF6:EN6" si="14">IF(EF7="",NA(),EF7)</f>
        <v>0.14000000000000001</v>
      </c>
      <c r="EG6" s="35">
        <f t="shared" si="14"/>
        <v>0.39</v>
      </c>
      <c r="EH6" s="35">
        <f t="shared" si="14"/>
        <v>0.3</v>
      </c>
      <c r="EI6" s="35">
        <f t="shared" si="14"/>
        <v>0.03</v>
      </c>
      <c r="EJ6" s="35" t="str">
        <f t="shared" si="14"/>
        <v>-</v>
      </c>
      <c r="EK6" s="35">
        <f t="shared" si="14"/>
        <v>0.13</v>
      </c>
      <c r="EL6" s="35">
        <f t="shared" si="14"/>
        <v>0.1</v>
      </c>
      <c r="EM6" s="35">
        <f t="shared" si="14"/>
        <v>0.09</v>
      </c>
      <c r="EN6" s="35">
        <f t="shared" si="14"/>
        <v>0.09</v>
      </c>
      <c r="EO6" s="34" t="str">
        <f>IF(EO7="","",IF(EO7="-","【-】","【"&amp;SUBSTITUTE(TEXT(EO7,"#,##0.00"),"-","△")&amp;"】"))</f>
        <v>【0.30】</v>
      </c>
    </row>
    <row r="7" spans="1:148" s="36" customFormat="1" x14ac:dyDescent="0.2">
      <c r="A7" s="28"/>
      <c r="B7" s="37">
        <v>2020</v>
      </c>
      <c r="C7" s="37">
        <v>452025</v>
      </c>
      <c r="D7" s="37">
        <v>46</v>
      </c>
      <c r="E7" s="37">
        <v>17</v>
      </c>
      <c r="F7" s="37">
        <v>1</v>
      </c>
      <c r="G7" s="37">
        <v>0</v>
      </c>
      <c r="H7" s="37" t="s">
        <v>96</v>
      </c>
      <c r="I7" s="37" t="s">
        <v>97</v>
      </c>
      <c r="J7" s="37" t="s">
        <v>98</v>
      </c>
      <c r="K7" s="37" t="s">
        <v>99</v>
      </c>
      <c r="L7" s="37" t="s">
        <v>100</v>
      </c>
      <c r="M7" s="37" t="s">
        <v>101</v>
      </c>
      <c r="N7" s="38" t="s">
        <v>102</v>
      </c>
      <c r="O7" s="38">
        <v>57.41</v>
      </c>
      <c r="P7" s="38">
        <v>43.88</v>
      </c>
      <c r="Q7" s="38">
        <v>87.16</v>
      </c>
      <c r="R7" s="38">
        <v>2793</v>
      </c>
      <c r="S7" s="38">
        <v>163571</v>
      </c>
      <c r="T7" s="38">
        <v>653.36</v>
      </c>
      <c r="U7" s="38">
        <v>250.35</v>
      </c>
      <c r="V7" s="38">
        <v>71399</v>
      </c>
      <c r="W7" s="38">
        <v>22.35</v>
      </c>
      <c r="X7" s="38">
        <v>3194.59</v>
      </c>
      <c r="Y7" s="38" t="s">
        <v>102</v>
      </c>
      <c r="Z7" s="38">
        <v>102.82</v>
      </c>
      <c r="AA7" s="38">
        <v>101.49</v>
      </c>
      <c r="AB7" s="38">
        <v>99.12</v>
      </c>
      <c r="AC7" s="38">
        <v>101.47</v>
      </c>
      <c r="AD7" s="38" t="s">
        <v>102</v>
      </c>
      <c r="AE7" s="38">
        <v>108.03</v>
      </c>
      <c r="AF7" s="38">
        <v>106.9</v>
      </c>
      <c r="AG7" s="38">
        <v>106.99</v>
      </c>
      <c r="AH7" s="38">
        <v>107.85</v>
      </c>
      <c r="AI7" s="38">
        <v>106.67</v>
      </c>
      <c r="AJ7" s="38" t="s">
        <v>102</v>
      </c>
      <c r="AK7" s="38">
        <v>0</v>
      </c>
      <c r="AL7" s="38">
        <v>0</v>
      </c>
      <c r="AM7" s="38">
        <v>1.62</v>
      </c>
      <c r="AN7" s="38">
        <v>0</v>
      </c>
      <c r="AO7" s="38" t="s">
        <v>102</v>
      </c>
      <c r="AP7" s="38">
        <v>13.55</v>
      </c>
      <c r="AQ7" s="38">
        <v>9.06</v>
      </c>
      <c r="AR7" s="38">
        <v>7.42</v>
      </c>
      <c r="AS7" s="38">
        <v>4.72</v>
      </c>
      <c r="AT7" s="38">
        <v>3.64</v>
      </c>
      <c r="AU7" s="38" t="s">
        <v>102</v>
      </c>
      <c r="AV7" s="38">
        <v>44.42</v>
      </c>
      <c r="AW7" s="38">
        <v>50.35</v>
      </c>
      <c r="AX7" s="38">
        <v>32.07</v>
      </c>
      <c r="AY7" s="38">
        <v>50.66</v>
      </c>
      <c r="AZ7" s="38" t="s">
        <v>102</v>
      </c>
      <c r="BA7" s="38">
        <v>78.45</v>
      </c>
      <c r="BB7" s="38">
        <v>76.31</v>
      </c>
      <c r="BC7" s="38">
        <v>68.180000000000007</v>
      </c>
      <c r="BD7" s="38">
        <v>67.930000000000007</v>
      </c>
      <c r="BE7" s="38">
        <v>67.52</v>
      </c>
      <c r="BF7" s="38" t="s">
        <v>102</v>
      </c>
      <c r="BG7" s="38">
        <v>1328.2</v>
      </c>
      <c r="BH7" s="38">
        <v>1261.0899999999999</v>
      </c>
      <c r="BI7" s="38">
        <v>1205.08</v>
      </c>
      <c r="BJ7" s="38">
        <v>1193.94</v>
      </c>
      <c r="BK7" s="38" t="s">
        <v>102</v>
      </c>
      <c r="BL7" s="38">
        <v>799.41</v>
      </c>
      <c r="BM7" s="38">
        <v>820.36</v>
      </c>
      <c r="BN7" s="38">
        <v>847.44</v>
      </c>
      <c r="BO7" s="38">
        <v>857.88</v>
      </c>
      <c r="BP7" s="38">
        <v>705.21</v>
      </c>
      <c r="BQ7" s="38" t="s">
        <v>102</v>
      </c>
      <c r="BR7" s="38">
        <v>93.08</v>
      </c>
      <c r="BS7" s="38">
        <v>97.37</v>
      </c>
      <c r="BT7" s="38">
        <v>98.52</v>
      </c>
      <c r="BU7" s="38">
        <v>98.6</v>
      </c>
      <c r="BV7" s="38" t="s">
        <v>102</v>
      </c>
      <c r="BW7" s="38">
        <v>96.54</v>
      </c>
      <c r="BX7" s="38">
        <v>95.4</v>
      </c>
      <c r="BY7" s="38">
        <v>94.69</v>
      </c>
      <c r="BZ7" s="38">
        <v>94.97</v>
      </c>
      <c r="CA7" s="38">
        <v>98.96</v>
      </c>
      <c r="CB7" s="38" t="s">
        <v>102</v>
      </c>
      <c r="CC7" s="38">
        <v>157.97999999999999</v>
      </c>
      <c r="CD7" s="38">
        <v>151.41999999999999</v>
      </c>
      <c r="CE7" s="38">
        <v>149.6</v>
      </c>
      <c r="CF7" s="38">
        <v>148.47</v>
      </c>
      <c r="CG7" s="38" t="s">
        <v>102</v>
      </c>
      <c r="CH7" s="38">
        <v>162.81</v>
      </c>
      <c r="CI7" s="38">
        <v>163.19999999999999</v>
      </c>
      <c r="CJ7" s="38">
        <v>159.78</v>
      </c>
      <c r="CK7" s="38">
        <v>159.49</v>
      </c>
      <c r="CL7" s="38">
        <v>134.52000000000001</v>
      </c>
      <c r="CM7" s="38" t="s">
        <v>102</v>
      </c>
      <c r="CN7" s="38">
        <v>50.57</v>
      </c>
      <c r="CO7" s="38">
        <v>50.18</v>
      </c>
      <c r="CP7" s="38">
        <v>49.33</v>
      </c>
      <c r="CQ7" s="38">
        <v>48.74</v>
      </c>
      <c r="CR7" s="38" t="s">
        <v>102</v>
      </c>
      <c r="CS7" s="38">
        <v>64.959999999999994</v>
      </c>
      <c r="CT7" s="38">
        <v>65.040000000000006</v>
      </c>
      <c r="CU7" s="38">
        <v>68.31</v>
      </c>
      <c r="CV7" s="38">
        <v>65.28</v>
      </c>
      <c r="CW7" s="38">
        <v>59.57</v>
      </c>
      <c r="CX7" s="38" t="s">
        <v>102</v>
      </c>
      <c r="CY7" s="38">
        <v>81.319999999999993</v>
      </c>
      <c r="CZ7" s="38">
        <v>82.16</v>
      </c>
      <c r="DA7" s="38">
        <v>82.56</v>
      </c>
      <c r="DB7" s="38">
        <v>82.74</v>
      </c>
      <c r="DC7" s="38" t="s">
        <v>102</v>
      </c>
      <c r="DD7" s="38">
        <v>92.3</v>
      </c>
      <c r="DE7" s="38">
        <v>92.55</v>
      </c>
      <c r="DF7" s="38">
        <v>92.62</v>
      </c>
      <c r="DG7" s="38">
        <v>92.72</v>
      </c>
      <c r="DH7" s="38">
        <v>95.57</v>
      </c>
      <c r="DI7" s="38" t="s">
        <v>102</v>
      </c>
      <c r="DJ7" s="38">
        <v>4.62</v>
      </c>
      <c r="DK7" s="38">
        <v>8.15</v>
      </c>
      <c r="DL7" s="38">
        <v>11.64</v>
      </c>
      <c r="DM7" s="38">
        <v>15.16</v>
      </c>
      <c r="DN7" s="38" t="s">
        <v>102</v>
      </c>
      <c r="DO7" s="38">
        <v>25.61</v>
      </c>
      <c r="DP7" s="38">
        <v>26.13</v>
      </c>
      <c r="DQ7" s="38">
        <v>26.36</v>
      </c>
      <c r="DR7" s="38">
        <v>23.79</v>
      </c>
      <c r="DS7" s="38">
        <v>36.520000000000003</v>
      </c>
      <c r="DT7" s="38" t="s">
        <v>102</v>
      </c>
      <c r="DU7" s="38">
        <v>0</v>
      </c>
      <c r="DV7" s="38">
        <v>0</v>
      </c>
      <c r="DW7" s="38">
        <v>0</v>
      </c>
      <c r="DX7" s="38">
        <v>0</v>
      </c>
      <c r="DY7" s="38" t="s">
        <v>102</v>
      </c>
      <c r="DZ7" s="38">
        <v>1.07</v>
      </c>
      <c r="EA7" s="38">
        <v>1.03</v>
      </c>
      <c r="EB7" s="38">
        <v>1.43</v>
      </c>
      <c r="EC7" s="38">
        <v>1.22</v>
      </c>
      <c r="ED7" s="38">
        <v>5.72</v>
      </c>
      <c r="EE7" s="38" t="s">
        <v>102</v>
      </c>
      <c r="EF7" s="38">
        <v>0.14000000000000001</v>
      </c>
      <c r="EG7" s="38">
        <v>0.39</v>
      </c>
      <c r="EH7" s="38">
        <v>0.3</v>
      </c>
      <c r="EI7" s="38">
        <v>0.03</v>
      </c>
      <c r="EJ7" s="38" t="s">
        <v>102</v>
      </c>
      <c r="EK7" s="38">
        <v>0.13</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2022-01-25T01:47:26Z</cp:lastPrinted>
  <dcterms:created xsi:type="dcterms:W3CDTF">2021-12-03T07:19:47Z</dcterms:created>
  <dcterms:modified xsi:type="dcterms:W3CDTF">2022-02-21T04:34:05Z</dcterms:modified>
  <cp:category/>
</cp:coreProperties>
</file>