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AD517B49-9060-4645-B972-2997D29CA03E}" xr6:coauthVersionLast="47" xr6:coauthVersionMax="47" xr10:uidLastSave="{00000000-0000-0000-0000-000000000000}"/>
  <workbookProtection workbookAlgorithmName="SHA-512" workbookHashValue="DId+IS4rJxMUa0XAw4vsJnauHWTuOh7dk4jEPFXBvCl9JojYYZx8/m7ZiPyNqXw8y80UsYE0VEIRs23fWrfwAw==" workbookSaltValue="NCa7GUsxEyXX8JFWFdG9b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W10" i="4"/>
  <c r="I10" i="4"/>
  <c r="BB8" i="4"/>
  <c r="AL8" i="4"/>
  <c r="AD8" i="4"/>
  <c r="B8"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<sst xmlns="http://schemas.openxmlformats.org/spreadsheetml/2006/main" count="297" uniqueCount="118">
  <si>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</si>
  <si>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</si>
  <si>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</si>
  <si>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</si>
  <si>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</si>
  <si>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</si>
  <si>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</si>
  <si>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</si>
  <si>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</si>
  <si>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</si>
  <si>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</si>
  <si>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</si>
  <si>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</si>
  <si>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</si>
  <si>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</si>
  <si>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</si>
  <si>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</si>
  <si>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</si>
  <si>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</si>
  <si>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</si>
  <si>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</si>
  <si>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</si>
  <si>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</si>
  <si>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</si>
  <si>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</si>
  <si>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</si>
  <si>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</si>
  <si>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</si>
  <si>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</si>
  <si>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</si>
  <si>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</si>
  <si>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</si>
  <si>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</si>
  <si>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</si>
  <si>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</si>
  <si>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</si>
  <si>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</si>
  <si>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</si>
  <si>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</si>
  <si>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</si>
  <si>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</si>
  <si>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</si>
  <si>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</si>
  <si>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</si>
  <si>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</si>
  <si>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</si>
  <si>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</si>
  <si>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</si>
  <si>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</si>
  <si>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</si>
  <si>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</si>
  <si>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</si>
  <si>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</si>
  <si>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</si>
  <si>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</si>
  <si>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</si>
  <si>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</si>
  <si>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</si>
  <si>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</si>
  <si>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</si>
  <si>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</si>
  <si>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</si>
  <si>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</si>
  <si>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</si>
  <si>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</si>
  <si>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</si>
  <si>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</si>
  <si>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</si>
  <si>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</si>
  <si>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</si>
  <si>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</si>
  <si>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</si>
  <si>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</si>
  <si>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</si>
  <si>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</si>
  <si>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</si>
  <si>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</si>
  <si>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</si>
  <si>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</si>
  <si>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</si>
  <si>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</si>
  <si>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</si>
  <si>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</si>
  <si>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</si>
  <si>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</si>
  <si>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</si>
  <si>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</si>
  <si>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</si>
  <si>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</si>
  <si>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</si>
  <si>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</si>
  <si>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</si>
  <si>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</si>
  <si>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</si>
  <si>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</si>
  <si>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</si>
  <si>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</si>
  <si>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</si>
  <si>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</si>
  <si>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</si>
  <si>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</si>
  <si>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</si>
  <si>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</si>
  <si>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</si>
  <si>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</si>
  <si>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</si>
  <si>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</si>
  <si>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</si>
  <si>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</si>
  <si>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</si>
  <si>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</si>
  <si>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</si>
  <si>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</si>
  <si>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</si>
  <si>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</si>
  <si>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状況については、下水道使用料で汚水処理費を賄えておらず、使用料以外は一般会計からの繰入金で収益を補っている状況にあります。今後においても、人口減少による使用料の減少と、老朽化による施設の更新費用の増加が見込まれます。
　これからの施設更新費用の財源確保のためにも、下水道使用料の改定と経費削減の取り組み及びストックマネジメント計画に基づいた施設の更新を実施し、経営の健全性・効率性を高める必要があります。法適用している農業集落排水施設の統合による公営企業全体としての効率化及び公共水域の水質改善・維持という下水道本来の目的を達成するために水洗化率の向上を図っていきます。</t>
    <rPh sb="1" eb="3">
      <t>ケイエイ</t>
    </rPh>
    <rPh sb="3" eb="5">
      <t>ジョウキョウ</t>
    </rPh>
    <rPh sb="11" eb="14">
      <t>ゲスイドウ</t>
    </rPh>
    <rPh sb="14" eb="17">
      <t>シヨウリョウ</t>
    </rPh>
    <rPh sb="18" eb="20">
      <t>オスイ</t>
    </rPh>
    <rPh sb="20" eb="22">
      <t>ショリ</t>
    </rPh>
    <rPh sb="22" eb="23">
      <t>ヒ</t>
    </rPh>
    <rPh sb="24" eb="25">
      <t>マカナ</t>
    </rPh>
    <rPh sb="34" eb="36">
      <t>イガイ</t>
    </rPh>
    <rPh sb="37" eb="39">
      <t>イッパン</t>
    </rPh>
    <rPh sb="39" eb="41">
      <t>カイケイ</t>
    </rPh>
    <rPh sb="44" eb="47">
      <t>クリイレキン</t>
    </rPh>
    <rPh sb="48" eb="50">
      <t>シュウエキ</t>
    </rPh>
    <rPh sb="51" eb="52">
      <t>オギナ</t>
    </rPh>
    <rPh sb="56" eb="58">
      <t>ジョウキョウ</t>
    </rPh>
    <rPh sb="64" eb="66">
      <t>コンゴ</t>
    </rPh>
    <rPh sb="72" eb="74">
      <t>ジンコウ</t>
    </rPh>
    <rPh sb="74" eb="76">
      <t>ゲンショウ</t>
    </rPh>
    <rPh sb="79" eb="82">
      <t>シヨウリョウ</t>
    </rPh>
    <rPh sb="83" eb="85">
      <t>ゲンショウ</t>
    </rPh>
    <rPh sb="87" eb="90">
      <t>ロウキュウカ</t>
    </rPh>
    <rPh sb="93" eb="95">
      <t>シセツ</t>
    </rPh>
    <rPh sb="101" eb="103">
      <t>ゾウカ</t>
    </rPh>
    <rPh sb="104" eb="106">
      <t>ミコ</t>
    </rPh>
    <rPh sb="118" eb="120">
      <t>シセツ</t>
    </rPh>
    <rPh sb="120" eb="122">
      <t>コウシン</t>
    </rPh>
    <rPh sb="122" eb="124">
      <t>ヒヨウ</t>
    </rPh>
    <rPh sb="125" eb="127">
      <t>ザイゲン</t>
    </rPh>
    <rPh sb="127" eb="129">
      <t>カクホ</t>
    </rPh>
    <rPh sb="135" eb="138">
      <t>ゲスイドウ</t>
    </rPh>
    <rPh sb="138" eb="141">
      <t>シヨウリョウ</t>
    </rPh>
    <rPh sb="142" eb="144">
      <t>カイテイ</t>
    </rPh>
    <rPh sb="145" eb="147">
      <t>ケイヒ</t>
    </rPh>
    <rPh sb="147" eb="149">
      <t>サクゲン</t>
    </rPh>
    <rPh sb="150" eb="151">
      <t>ト</t>
    </rPh>
    <rPh sb="152" eb="153">
      <t>ク</t>
    </rPh>
    <rPh sb="154" eb="155">
      <t>オヨ</t>
    </rPh>
    <rPh sb="166" eb="168">
      <t>ケイカク</t>
    </rPh>
    <rPh sb="169" eb="170">
      <t>モト</t>
    </rPh>
    <rPh sb="173" eb="175">
      <t>シセツ</t>
    </rPh>
    <rPh sb="176" eb="178">
      <t>コウシン</t>
    </rPh>
    <rPh sb="179" eb="181">
      <t>ジッシ</t>
    </rPh>
    <rPh sb="183" eb="185">
      <t>ケイエイ</t>
    </rPh>
    <rPh sb="186" eb="189">
      <t>ケンゼンセイ</t>
    </rPh>
    <rPh sb="190" eb="193">
      <t>コウリツセイ</t>
    </rPh>
    <rPh sb="194" eb="195">
      <t>タカ</t>
    </rPh>
    <rPh sb="197" eb="199">
      <t>ヒツヨウ</t>
    </rPh>
    <phoneticPr fontId="4"/>
  </si>
  <si>
    <t>　経常収支比率は100%を超えていますが、一般会計からの繰入金に依存している状況にあります。
　累積欠損金は0でありますが、流動比率が20.47%と低く、短期的な債務に対応する能力は類似他団体に比べても低いです。
　企業債残高対事業規模比率は類似団体と同程度であり、前年度より低くなっています。
　汚水処理原価が類似他団体に比べ低くなっていますが、経費回収率は100%未満となっており、下水道使用料で汚水処理費が賄えていないことから、経費削減の取り組み及び下水道使用料の改定を検討する必要があります。
　施設利用率は現施設が全体計画能力を有していることから処理能力にまだ余裕がある状況であります。　
　水洗化率は類似団体と比べ高くなっていますが、今後も水洗化率向上に努めていきます。</t>
    <rPh sb="1" eb="3">
      <t>ケイジョウ</t>
    </rPh>
    <rPh sb="3" eb="5">
      <t>シュウシ</t>
    </rPh>
    <rPh sb="5" eb="7">
      <t>ヒリツ</t>
    </rPh>
    <rPh sb="13" eb="14">
      <t>コ</t>
    </rPh>
    <rPh sb="21" eb="23">
      <t>イッパン</t>
    </rPh>
    <rPh sb="23" eb="25">
      <t>カイケイ</t>
    </rPh>
    <rPh sb="28" eb="31">
      <t>クリイレキン</t>
    </rPh>
    <rPh sb="32" eb="34">
      <t>イゾン</t>
    </rPh>
    <rPh sb="38" eb="40">
      <t>ジョウキョウ</t>
    </rPh>
    <rPh sb="48" eb="50">
      <t>ルイセキ</t>
    </rPh>
    <rPh sb="50" eb="53">
      <t>ケッソンキン</t>
    </rPh>
    <rPh sb="62" eb="64">
      <t>リュウドウ</t>
    </rPh>
    <rPh sb="64" eb="66">
      <t>ヒリツ</t>
    </rPh>
    <rPh sb="74" eb="75">
      <t>ヒク</t>
    </rPh>
    <rPh sb="77" eb="80">
      <t>タンキテキ</t>
    </rPh>
    <rPh sb="81" eb="83">
      <t>サイム</t>
    </rPh>
    <rPh sb="84" eb="86">
      <t>タイオウ</t>
    </rPh>
    <rPh sb="88" eb="90">
      <t>ノウリョク</t>
    </rPh>
    <rPh sb="91" eb="93">
      <t>ルイジ</t>
    </rPh>
    <rPh sb="93" eb="96">
      <t>タダンタイ</t>
    </rPh>
    <rPh sb="97" eb="98">
      <t>クラ</t>
    </rPh>
    <rPh sb="101" eb="102">
      <t>ヒク</t>
    </rPh>
    <rPh sb="108" eb="111">
      <t>キギョウサイ</t>
    </rPh>
    <rPh sb="111" eb="113">
      <t>ザンダカ</t>
    </rPh>
    <rPh sb="113" eb="114">
      <t>タイ</t>
    </rPh>
    <rPh sb="114" eb="116">
      <t>ジギョウ</t>
    </rPh>
    <rPh sb="116" eb="118">
      <t>キボ</t>
    </rPh>
    <rPh sb="118" eb="120">
      <t>ヒリツ</t>
    </rPh>
    <rPh sb="121" eb="123">
      <t>ルイジ</t>
    </rPh>
    <rPh sb="123" eb="125">
      <t>ダンタイ</t>
    </rPh>
    <rPh sb="126" eb="129">
      <t>ドウテイド</t>
    </rPh>
    <rPh sb="133" eb="136">
      <t>ゼンネンド</t>
    </rPh>
    <rPh sb="138" eb="139">
      <t>ヒク</t>
    </rPh>
    <rPh sb="149" eb="151">
      <t>オスイ</t>
    </rPh>
    <rPh sb="151" eb="153">
      <t>ショリ</t>
    </rPh>
    <rPh sb="153" eb="155">
      <t>ゲンカ</t>
    </rPh>
    <rPh sb="156" eb="158">
      <t>ルイジ</t>
    </rPh>
    <rPh sb="158" eb="161">
      <t>タダンタイ</t>
    </rPh>
    <rPh sb="162" eb="163">
      <t>クラ</t>
    </rPh>
    <rPh sb="164" eb="165">
      <t>ヒク</t>
    </rPh>
    <rPh sb="174" eb="176">
      <t>ケイヒ</t>
    </rPh>
    <rPh sb="176" eb="179">
      <t>カイシュウリツ</t>
    </rPh>
    <rPh sb="184" eb="186">
      <t>ミマン</t>
    </rPh>
    <rPh sb="193" eb="196">
      <t>ゲスイドウ</t>
    </rPh>
    <rPh sb="196" eb="199">
      <t>シヨウリョウ</t>
    </rPh>
    <rPh sb="200" eb="202">
      <t>オスイ</t>
    </rPh>
    <rPh sb="202" eb="205">
      <t>ショリヒ</t>
    </rPh>
    <rPh sb="206" eb="207">
      <t>マカナ</t>
    </rPh>
    <rPh sb="217" eb="219">
      <t>ケイヒ</t>
    </rPh>
    <rPh sb="219" eb="221">
      <t>サクゲン</t>
    </rPh>
    <rPh sb="222" eb="223">
      <t>ト</t>
    </rPh>
    <rPh sb="224" eb="225">
      <t>ク</t>
    </rPh>
    <rPh sb="226" eb="227">
      <t>オヨ</t>
    </rPh>
    <rPh sb="228" eb="231">
      <t>ゲスイドウ</t>
    </rPh>
    <rPh sb="231" eb="234">
      <t>シヨウリョウ</t>
    </rPh>
    <rPh sb="235" eb="237">
      <t>カイテイ</t>
    </rPh>
    <rPh sb="238" eb="240">
      <t>ケントウ</t>
    </rPh>
    <rPh sb="242" eb="244">
      <t>ヒツヨウ</t>
    </rPh>
    <rPh sb="252" eb="254">
      <t>シセツ</t>
    </rPh>
    <rPh sb="254" eb="257">
      <t>リヨウリツ</t>
    </rPh>
    <rPh sb="258" eb="261">
      <t>ゲンシセツ</t>
    </rPh>
    <rPh sb="262" eb="264">
      <t>ゼンタイ</t>
    </rPh>
    <rPh sb="264" eb="266">
      <t>ケイカク</t>
    </rPh>
    <rPh sb="266" eb="268">
      <t>ノウリョク</t>
    </rPh>
    <rPh sb="269" eb="270">
      <t>ユウ</t>
    </rPh>
    <rPh sb="278" eb="280">
      <t>ショリ</t>
    </rPh>
    <rPh sb="280" eb="282">
      <t>ノウリョク</t>
    </rPh>
    <rPh sb="285" eb="287">
      <t>ヨユウ</t>
    </rPh>
    <rPh sb="290" eb="292">
      <t>ジョウキョウ</t>
    </rPh>
    <rPh sb="301" eb="304">
      <t>スイセンカ</t>
    </rPh>
    <rPh sb="304" eb="305">
      <t>リツ</t>
    </rPh>
    <rPh sb="306" eb="308">
      <t>ルイジ</t>
    </rPh>
    <rPh sb="308" eb="310">
      <t>ダンタイ</t>
    </rPh>
    <rPh sb="311" eb="312">
      <t>クラ</t>
    </rPh>
    <rPh sb="313" eb="314">
      <t>タカ</t>
    </rPh>
    <rPh sb="323" eb="325">
      <t>コンゴ</t>
    </rPh>
    <rPh sb="326" eb="329">
      <t>スイセンカ</t>
    </rPh>
    <rPh sb="329" eb="330">
      <t>リツ</t>
    </rPh>
    <rPh sb="330" eb="332">
      <t>コウジョウ</t>
    </rPh>
    <rPh sb="333" eb="334">
      <t>ツト</t>
    </rPh>
    <phoneticPr fontId="4"/>
  </si>
  <si>
    <t>　当市においては、平成元年度から公共下水道の供用を開始し、面整備はほぼ完了しています。管渠整備は昭和56年度より実施しており、現在約40年を経過した管渠はありますが、法定耐用年数を経過した管渠はなく、マンホールポンプ吐出し先等において、腐食環境箇所の点検を行っています。また処理場施設においては、老朽化している機械・電気施設について、年次的に改築更新を行っています。
　今後、有形固定資産減価償却率の増加が見込まれ、10年後には法定耐用年数を超える管渠があるので、ストックマネジメント計画に基づいた施設の改築更新を実施していきます。</t>
    <rPh sb="1" eb="3">
      <t>トウシ</t>
    </rPh>
    <rPh sb="9" eb="11">
      <t>ヘイセイ</t>
    </rPh>
    <rPh sb="11" eb="12">
      <t>ガン</t>
    </rPh>
    <rPh sb="12" eb="14">
      <t>ネンド</t>
    </rPh>
    <rPh sb="16" eb="18">
      <t>コウキョウ</t>
    </rPh>
    <rPh sb="18" eb="21">
      <t>ゲスイドウ</t>
    </rPh>
    <rPh sb="22" eb="24">
      <t>キョウヨウ</t>
    </rPh>
    <rPh sb="25" eb="27">
      <t>カイシ</t>
    </rPh>
    <rPh sb="29" eb="30">
      <t>メン</t>
    </rPh>
    <rPh sb="30" eb="32">
      <t>セイビ</t>
    </rPh>
    <rPh sb="35" eb="37">
      <t>カンリョウ</t>
    </rPh>
    <rPh sb="43" eb="45">
      <t>カンキョ</t>
    </rPh>
    <rPh sb="45" eb="47">
      <t>セイビ</t>
    </rPh>
    <rPh sb="48" eb="50">
      <t>ショウワ</t>
    </rPh>
    <rPh sb="52" eb="54">
      <t>ネンド</t>
    </rPh>
    <rPh sb="56" eb="58">
      <t>ジッシ</t>
    </rPh>
    <rPh sb="63" eb="65">
      <t>ゲンザイ</t>
    </rPh>
    <rPh sb="65" eb="66">
      <t>ヤク</t>
    </rPh>
    <rPh sb="68" eb="69">
      <t>ネン</t>
    </rPh>
    <rPh sb="70" eb="72">
      <t>ケイカ</t>
    </rPh>
    <rPh sb="74" eb="76">
      <t>カンキョ</t>
    </rPh>
    <rPh sb="83" eb="85">
      <t>ホウテイ</t>
    </rPh>
    <rPh sb="85" eb="87">
      <t>タイヨウ</t>
    </rPh>
    <rPh sb="87" eb="89">
      <t>ネンスウ</t>
    </rPh>
    <rPh sb="90" eb="92">
      <t>ケイカ</t>
    </rPh>
    <rPh sb="94" eb="96">
      <t>カンキョ</t>
    </rPh>
    <rPh sb="108" eb="109">
      <t>ハ</t>
    </rPh>
    <rPh sb="109" eb="110">
      <t>ダ</t>
    </rPh>
    <rPh sb="111" eb="112">
      <t>サキ</t>
    </rPh>
    <rPh sb="112" eb="113">
      <t>トウ</t>
    </rPh>
    <rPh sb="118" eb="120">
      <t>フショク</t>
    </rPh>
    <rPh sb="242" eb="244">
      <t>ケイカク</t>
    </rPh>
    <rPh sb="245" eb="246">
      <t>モト</t>
    </rPh>
    <rPh sb="249" eb="251">
      <t>シセツ</t>
    </rPh>
    <rPh sb="252" eb="254">
      <t>カイチク</t>
    </rPh>
    <rPh sb="254" eb="256">
      <t>コウシン</t>
    </rPh>
    <rPh sb="257" eb="2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</si>
</sst>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0.08</c:v>
                </c:pt>
                <c:pt idx="4">
                  <c:v>0.11</c:v>
                </c:pt>
              </c:numCache>
            </c:numRef>
          </c:val>
          <c:extLst>
            <c:ext xmlns:c16="http://schemas.microsoft.com/office/drawing/2014/chart" uri="{C3380CC4-5D6E-409C-BE32-E72D297353CC}">
              <c16:uniqueId val="{00000000-A223-4F39-98E2-D84F661B95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0.09</c:v>
                </c:pt>
              </c:numCache>
            </c:numRef>
          </c:val>
          <c:smooth val="0"/>
          <c:extLst>
            <c:ext xmlns:c16="http://schemas.microsoft.com/office/drawing/2014/chart" uri="{C3380CC4-5D6E-409C-BE32-E72D297353CC}">
              <c16:uniqueId val="{00000001-A223-4F39-98E2-D84F661B95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61.01</c:v>
                </c:pt>
                <c:pt idx="4">
                  <c:v>56.6</c:v>
                </c:pt>
              </c:numCache>
            </c:numRef>
          </c:val>
          <c:extLst>
            <c:ext xmlns:c16="http://schemas.microsoft.com/office/drawing/2014/chart" uri="{C3380CC4-5D6E-409C-BE32-E72D297353CC}">
              <c16:uniqueId val="{00000000-4EB6-4E3B-BA45-7D472EDA67E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55.55</c:v>
                </c:pt>
                <c:pt idx="4">
                  <c:v>55.84</c:v>
                </c:pt>
              </c:numCache>
            </c:numRef>
          </c:val>
          <c:smooth val="0"/>
          <c:extLst>
            <c:ext xmlns:c16="http://schemas.microsoft.com/office/drawing/2014/chart" uri="{C3380CC4-5D6E-409C-BE32-E72D297353CC}">
              <c16:uniqueId val="{00000001-4EB6-4E3B-BA45-7D472EDA67E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94.36</c:v>
                </c:pt>
                <c:pt idx="4">
                  <c:v>95.09</c:v>
                </c:pt>
              </c:numCache>
            </c:numRef>
          </c:val>
          <c:extLst>
            <c:ext xmlns:c16="http://schemas.microsoft.com/office/drawing/2014/chart" uri="{C3380CC4-5D6E-409C-BE32-E72D297353CC}">
              <c16:uniqueId val="{00000000-E245-46DD-BE0A-BA0F0C2613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91.64</c:v>
                </c:pt>
                <c:pt idx="4">
                  <c:v>92.34</c:v>
                </c:pt>
              </c:numCache>
            </c:numRef>
          </c:val>
          <c:smooth val="0"/>
          <c:extLst>
            <c:ext xmlns:c16="http://schemas.microsoft.com/office/drawing/2014/chart" uri="{C3380CC4-5D6E-409C-BE32-E72D297353CC}">
              <c16:uniqueId val="{00000001-E245-46DD-BE0A-BA0F0C2613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103.88</c:v>
                </c:pt>
                <c:pt idx="4">
                  <c:v>100.38</c:v>
                </c:pt>
              </c:numCache>
            </c:numRef>
          </c:val>
          <c:extLst>
            <c:ext xmlns:c16="http://schemas.microsoft.com/office/drawing/2014/chart" uri="{C3380CC4-5D6E-409C-BE32-E72D297353CC}">
              <c16:uniqueId val="{00000000-915A-4F8A-AAB0-6F8F5E173D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104.01</c:v>
                </c:pt>
                <c:pt idx="4">
                  <c:v>105.41</c:v>
                </c:pt>
              </c:numCache>
            </c:numRef>
          </c:val>
          <c:smooth val="0"/>
          <c:extLst>
            <c:ext xmlns:c16="http://schemas.microsoft.com/office/drawing/2014/chart" uri="{C3380CC4-5D6E-409C-BE32-E72D297353CC}">
              <c16:uniqueId val="{00000001-915A-4F8A-AAB0-6F8F5E173D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4.8099999999999996</c:v>
                </c:pt>
                <c:pt idx="4">
                  <c:v>9.36</c:v>
                </c:pt>
              </c:numCache>
            </c:numRef>
          </c:val>
          <c:extLst>
            <c:ext xmlns:c16="http://schemas.microsoft.com/office/drawing/2014/chart" uri="{C3380CC4-5D6E-409C-BE32-E72D297353CC}">
              <c16:uniqueId val="{00000000-8792-456C-9CDA-0D50F01688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31.19</c:v>
                </c:pt>
                <c:pt idx="4">
                  <c:v>25.37</c:v>
                </c:pt>
              </c:numCache>
            </c:numRef>
          </c:val>
          <c:smooth val="0"/>
          <c:extLst>
            <c:ext xmlns:c16="http://schemas.microsoft.com/office/drawing/2014/chart" uri="{C3380CC4-5D6E-409C-BE32-E72D297353CC}">
              <c16:uniqueId val="{00000001-8792-456C-9CDA-0D50F01688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3E-4581-BD59-80D77B2507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0.57999999999999996</c:v>
                </c:pt>
                <c:pt idx="4">
                  <c:v>0.54</c:v>
                </c:pt>
              </c:numCache>
            </c:numRef>
          </c:val>
          <c:smooth val="0"/>
          <c:extLst>
            <c:ext xmlns:c16="http://schemas.microsoft.com/office/drawing/2014/chart" uri="{C3380CC4-5D6E-409C-BE32-E72D297353CC}">
              <c16:uniqueId val="{00000001-D63E-4581-BD59-80D77B2507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DB-4728-94F9-2645D76B50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26.18</c:v>
                </c:pt>
                <c:pt idx="4">
                  <c:v>25.86</c:v>
                </c:pt>
              </c:numCache>
            </c:numRef>
          </c:val>
          <c:smooth val="0"/>
          <c:extLst>
            <c:ext xmlns:c16="http://schemas.microsoft.com/office/drawing/2014/chart" uri="{C3380CC4-5D6E-409C-BE32-E72D297353CC}">
              <c16:uniqueId val="{00000001-1EDB-4728-94F9-2645D76B50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14.61</c:v>
                </c:pt>
                <c:pt idx="4">
                  <c:v>20.47</c:v>
                </c:pt>
              </c:numCache>
            </c:numRef>
          </c:val>
          <c:extLst>
            <c:ext xmlns:c16="http://schemas.microsoft.com/office/drawing/2014/chart" uri="{C3380CC4-5D6E-409C-BE32-E72D297353CC}">
              <c16:uniqueId val="{00000000-2E8A-4799-9CC1-F4B16897D5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57.3</c:v>
                </c:pt>
                <c:pt idx="4">
                  <c:v>58.23</c:v>
                </c:pt>
              </c:numCache>
            </c:numRef>
          </c:val>
          <c:smooth val="0"/>
          <c:extLst>
            <c:ext xmlns:c16="http://schemas.microsoft.com/office/drawing/2014/chart" uri="{C3380CC4-5D6E-409C-BE32-E72D297353CC}">
              <c16:uniqueId val="{00000001-2E8A-4799-9CC1-F4B16897D5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942.68</c:v>
                </c:pt>
                <c:pt idx="4">
                  <c:v>810.22</c:v>
                </c:pt>
              </c:numCache>
            </c:numRef>
          </c:val>
          <c:extLst>
            <c:ext xmlns:c16="http://schemas.microsoft.com/office/drawing/2014/chart" uri="{C3380CC4-5D6E-409C-BE32-E72D297353CC}">
              <c16:uniqueId val="{00000000-5F1B-4436-8AC4-F316DFB83E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807.75</c:v>
                </c:pt>
                <c:pt idx="4">
                  <c:v>812.92</c:v>
                </c:pt>
              </c:numCache>
            </c:numRef>
          </c:val>
          <c:smooth val="0"/>
          <c:extLst>
            <c:ext xmlns:c16="http://schemas.microsoft.com/office/drawing/2014/chart" uri="{C3380CC4-5D6E-409C-BE32-E72D297353CC}">
              <c16:uniqueId val="{00000001-5F1B-4436-8AC4-F316DFB83E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105.41</c:v>
                </c:pt>
                <c:pt idx="4">
                  <c:v>89.48</c:v>
                </c:pt>
              </c:numCache>
            </c:numRef>
          </c:val>
          <c:extLst>
            <c:ext xmlns:c16="http://schemas.microsoft.com/office/drawing/2014/chart" uri="{C3380CC4-5D6E-409C-BE32-E72D297353CC}">
              <c16:uniqueId val="{00000000-1F25-4383-BFCB-7B889FED1B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86.94</c:v>
                </c:pt>
                <c:pt idx="4">
                  <c:v>85.4</c:v>
                </c:pt>
              </c:numCache>
            </c:numRef>
          </c:val>
          <c:smooth val="0"/>
          <c:extLst>
            <c:ext xmlns:c16="http://schemas.microsoft.com/office/drawing/2014/chart" uri="{C3380CC4-5D6E-409C-BE32-E72D297353CC}">
              <c16:uniqueId val="{00000001-1F25-4383-BFCB-7B889FED1B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126.98</c:v>
                </c:pt>
                <c:pt idx="4">
                  <c:v>149.44999999999999</c:v>
                </c:pt>
              </c:numCache>
            </c:numRef>
          </c:val>
          <c:extLst>
            <c:ext xmlns:c16="http://schemas.microsoft.com/office/drawing/2014/chart" uri="{C3380CC4-5D6E-409C-BE32-E72D297353CC}">
              <c16:uniqueId val="{00000000-D789-492B-B771-1030C371AF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179.63</c:v>
                </c:pt>
                <c:pt idx="4">
                  <c:v>188.57</c:v>
                </c:pt>
              </c:numCache>
            </c:numRef>
          </c:val>
          <c:smooth val="0"/>
          <c:extLst>
            <c:ext xmlns:c16="http://schemas.microsoft.com/office/drawing/2014/chart" uri="{C3380CC4-5D6E-409C-BE32-E72D297353CC}">
              <c16:uniqueId val="{00000001-D789-492B-B771-1030C371AF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西都市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29648</v>
      </c>
      <c r="AM8" s="51"/>
      <c r="AN8" s="51"/>
      <c r="AO8" s="51"/>
      <c r="AP8" s="51"/>
      <c r="AQ8" s="51"/>
      <c r="AR8" s="51"/>
      <c r="AS8" s="51"/>
      <c r="AT8" s="46">
        <f>データ!T6</f>
        <v>438.79</v>
      </c>
      <c r="AU8" s="46"/>
      <c r="AV8" s="46"/>
      <c r="AW8" s="46"/>
      <c r="AX8" s="46"/>
      <c r="AY8" s="46"/>
      <c r="AZ8" s="46"/>
      <c r="BA8" s="46"/>
      <c r="BB8" s="46">
        <f>データ!U6</f>
        <v>67.569999999999993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52.4</v>
      </c>
      <c r="J10" s="46"/>
      <c r="K10" s="46"/>
      <c r="L10" s="46"/>
      <c r="M10" s="46"/>
      <c r="N10" s="46"/>
      <c r="O10" s="46"/>
      <c r="P10" s="46">
        <f>データ!P6</f>
        <v>49.29</v>
      </c>
      <c r="Q10" s="46"/>
      <c r="R10" s="46"/>
      <c r="S10" s="46"/>
      <c r="T10" s="46"/>
      <c r="U10" s="46"/>
      <c r="V10" s="46"/>
      <c r="W10" s="46">
        <f>データ!Q6</f>
        <v>80.5</v>
      </c>
      <c r="X10" s="46"/>
      <c r="Y10" s="46"/>
      <c r="Z10" s="46"/>
      <c r="AA10" s="46"/>
      <c r="AB10" s="46"/>
      <c r="AC10" s="46"/>
      <c r="AD10" s="51">
        <f>データ!R6</f>
        <v>3278</v>
      </c>
      <c r="AE10" s="51"/>
      <c r="AF10" s="51"/>
      <c r="AG10" s="51"/>
      <c r="AH10" s="51"/>
      <c r="AI10" s="51"/>
      <c r="AJ10" s="51"/>
      <c r="AK10" s="2"/>
      <c r="AL10" s="51">
        <f>データ!V6</f>
        <v>14481</v>
      </c>
      <c r="AM10" s="51"/>
      <c r="AN10" s="51"/>
      <c r="AO10" s="51"/>
      <c r="AP10" s="51"/>
      <c r="AQ10" s="51"/>
      <c r="AR10" s="51"/>
      <c r="AS10" s="51"/>
      <c r="AT10" s="46">
        <f>データ!W6</f>
        <v>6.03</v>
      </c>
      <c r="AU10" s="46"/>
      <c r="AV10" s="46"/>
      <c r="AW10" s="46"/>
      <c r="AX10" s="46"/>
      <c r="AY10" s="46"/>
      <c r="AZ10" s="46"/>
      <c r="BA10" s="46"/>
      <c r="BB10" s="46">
        <f>データ!X6</f>
        <v>2401.4899999999998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7K826Jjxb3/0mpmpZxdKp+5HBR3SSbrevoZBBdwL/FoCnjzyCMpAYPhf5r22eOaixE5lJnuMsy8tOtGIUYDgXQ==" saltValue="Jr+PYUplBup2fWoEGjfh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452084</v>
      </c>
      <c r="D6" s="33">
        <f t="shared" si="3"/>
        <v>46</v>
      </c>
      <c r="E6" s="33">
        <f t="shared" si="3"/>
        <v>17</v>
      </c>
      <c r="F6" s="33">
        <f t="shared" si="3"/>
        <v>1</v>
      </c>
      <c r="G6" s="33">
        <f t="shared" si="3"/>
        <v>0</v>
      </c>
      <c r="H6" s="33" t="str">
        <f t="shared" si="3"/>
        <v>宮崎県　西都市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52.4</v>
      </c>
      <c r="P6" s="34">
        <f t="shared" si="3"/>
        <v>49.29</v>
      </c>
      <c r="Q6" s="34">
        <f t="shared" si="3"/>
        <v>80.5</v>
      </c>
      <c r="R6" s="34">
        <f t="shared" si="3"/>
        <v>3278</v>
      </c>
      <c r="S6" s="34">
        <f t="shared" si="3"/>
        <v>29648</v>
      </c>
      <c r="T6" s="34">
        <f t="shared" si="3"/>
        <v>438.79</v>
      </c>
      <c r="U6" s="34">
        <f t="shared" si="3"/>
        <v>67.569999999999993</v>
      </c>
      <c r="V6" s="34">
        <f t="shared" si="3"/>
        <v>14481</v>
      </c>
      <c r="W6" s="34">
        <f t="shared" si="3"/>
        <v>6.03</v>
      </c>
      <c r="X6" s="34">
        <f t="shared" si="3"/>
        <v>2401.4899999999998</v>
      </c>
      <c r="Y6" s="35" t="str">
        <f>IF(Y7="",NA(),Y7)</f>
        <v>-</v>
      </c>
      <c r="Z6" s="35" t="str">
        <f t="shared" ref="Z6:AH6" si="4">IF(Z7="",NA(),Z7)</f>
        <v>-</v>
      </c>
      <c r="AA6" s="35" t="str">
        <f t="shared" si="4"/>
        <v>-</v>
      </c>
      <c r="AB6" s="35">
        <f t="shared" si="4"/>
        <v>103.88</v>
      </c>
      <c r="AC6" s="35">
        <f t="shared" si="4"/>
        <v>100.38</v>
      </c>
      <c r="AD6" s="35" t="str">
        <f t="shared" si="4"/>
        <v>-</v>
      </c>
      <c r="AE6" s="35" t="str">
        <f t="shared" si="4"/>
        <v>-</v>
      </c>
      <c r="AF6" s="35" t="str">
        <f t="shared" si="4"/>
        <v>-</v>
      </c>
      <c r="AG6" s="35">
        <f t="shared" si="4"/>
        <v>104.01</v>
      </c>
      <c r="AH6" s="35">
        <f t="shared" si="4"/>
        <v>105.41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26.18</v>
      </c>
      <c r="AS6" s="35">
        <f t="shared" si="5"/>
        <v>25.86</v>
      </c>
      <c r="AT6" s="34" t="str">
        <f>IF(AT7="","",IF(AT7="-","【-】","【"&amp;SUBSTITUTE(TEXT(AT7,"#,##0.00"),"-","△")&amp;"】"))</f>
        <v>【3.64】</v>
      </c>
      <c r="AU6" s="35" t="str">
        <f>IF(AU7="",NA(),AU7)</f>
        <v>-</v>
      </c>
      <c r="AV6" s="35" t="str">
        <f t="shared" ref="AV6:BD6" si="6">IF(AV7="",NA(),AV7)</f>
        <v>-</v>
      </c>
      <c r="AW6" s="35" t="str">
        <f t="shared" si="6"/>
        <v>-</v>
      </c>
      <c r="AX6" s="35">
        <f t="shared" si="6"/>
        <v>14.61</v>
      </c>
      <c r="AY6" s="35">
        <f t="shared" si="6"/>
        <v>20.47</v>
      </c>
      <c r="AZ6" s="35" t="str">
        <f t="shared" si="6"/>
        <v>-</v>
      </c>
      <c r="BA6" s="35" t="str">
        <f t="shared" si="6"/>
        <v>-</v>
      </c>
      <c r="BB6" s="35" t="str">
        <f t="shared" si="6"/>
        <v>-</v>
      </c>
      <c r="BC6" s="35">
        <f t="shared" si="6"/>
        <v>57.3</v>
      </c>
      <c r="BD6" s="35">
        <f t="shared" si="6"/>
        <v>58.23</v>
      </c>
      <c r="BE6" s="34" t="str">
        <f>IF(BE7="","",IF(BE7="-","【-】","【"&amp;SUBSTITUTE(TEXT(BE7,"#,##0.00"),"-","△")&amp;"】"))</f>
        <v>【67.52】</v>
      </c>
      <c r="BF6" s="35" t="str">
        <f>IF(BF7="",NA(),BF7)</f>
        <v>-</v>
      </c>
      <c r="BG6" s="35" t="str">
        <f t="shared" ref="BG6:BO6" si="7">IF(BG7="",NA(),BG7)</f>
        <v>-</v>
      </c>
      <c r="BH6" s="35" t="str">
        <f t="shared" si="7"/>
        <v>-</v>
      </c>
      <c r="BI6" s="35">
        <f t="shared" si="7"/>
        <v>942.68</v>
      </c>
      <c r="BJ6" s="35">
        <f t="shared" si="7"/>
        <v>810.22</v>
      </c>
      <c r="BK6" s="35" t="str">
        <f t="shared" si="7"/>
        <v>-</v>
      </c>
      <c r="BL6" s="35" t="str">
        <f t="shared" si="7"/>
        <v>-</v>
      </c>
      <c r="BM6" s="35" t="str">
        <f t="shared" si="7"/>
        <v>-</v>
      </c>
      <c r="BN6" s="35">
        <f t="shared" si="7"/>
        <v>807.75</v>
      </c>
      <c r="BO6" s="35">
        <f t="shared" si="7"/>
        <v>812.92</v>
      </c>
      <c r="BP6" s="34" t="str">
        <f>IF(BP7="","",IF(BP7="-","【-】","【"&amp;SUBSTITUTE(TEXT(BP7,"#,##0.00"),"-","△")&amp;"】"))</f>
        <v>【705.21】</v>
      </c>
      <c r="BQ6" s="35" t="str">
        <f>IF(BQ7="",NA(),BQ7)</f>
        <v>-</v>
      </c>
      <c r="BR6" s="35" t="str">
        <f t="shared" ref="BR6:BZ6" si="8">IF(BR7="",NA(),BR7)</f>
        <v>-</v>
      </c>
      <c r="BS6" s="35" t="str">
        <f t="shared" si="8"/>
        <v>-</v>
      </c>
      <c r="BT6" s="35">
        <f t="shared" si="8"/>
        <v>105.41</v>
      </c>
      <c r="BU6" s="35">
        <f t="shared" si="8"/>
        <v>89.48</v>
      </c>
      <c r="BV6" s="35" t="str">
        <f t="shared" si="8"/>
        <v>-</v>
      </c>
      <c r="BW6" s="35" t="str">
        <f t="shared" si="8"/>
        <v>-</v>
      </c>
      <c r="BX6" s="35" t="str">
        <f t="shared" si="8"/>
        <v>-</v>
      </c>
      <c r="BY6" s="35">
        <f t="shared" si="8"/>
        <v>86.94</v>
      </c>
      <c r="BZ6" s="35">
        <f t="shared" si="8"/>
        <v>85.4</v>
      </c>
      <c r="CA6" s="34" t="str">
        <f>IF(CA7="","",IF(CA7="-","【-】","【"&amp;SUBSTITUTE(TEXT(CA7,"#,##0.00"),"-","△")&amp;"】"))</f>
        <v>【98.96】</v>
      </c>
      <c r="CB6" s="35" t="str">
        <f>IF(CB7="",NA(),CB7)</f>
        <v>-</v>
      </c>
      <c r="CC6" s="35" t="str">
        <f t="shared" ref="CC6:CK6" si="9">IF(CC7="",NA(),CC7)</f>
        <v>-</v>
      </c>
      <c r="CD6" s="35" t="str">
        <f t="shared" si="9"/>
        <v>-</v>
      </c>
      <c r="CE6" s="35">
        <f t="shared" si="9"/>
        <v>126.98</v>
      </c>
      <c r="CF6" s="35">
        <f t="shared" si="9"/>
        <v>149.44999999999999</v>
      </c>
      <c r="CG6" s="35" t="str">
        <f t="shared" si="9"/>
        <v>-</v>
      </c>
      <c r="CH6" s="35" t="str">
        <f t="shared" si="9"/>
        <v>-</v>
      </c>
      <c r="CI6" s="35" t="str">
        <f t="shared" si="9"/>
        <v>-</v>
      </c>
      <c r="CJ6" s="35">
        <f t="shared" si="9"/>
        <v>179.63</v>
      </c>
      <c r="CK6" s="35">
        <f t="shared" si="9"/>
        <v>188.57</v>
      </c>
      <c r="CL6" s="34" t="str">
        <f>IF(CL7="","",IF(CL7="-","【-】","【"&amp;SUBSTITUTE(TEXT(CL7,"#,##0.00"),"-","△")&amp;"】"))</f>
        <v>【134.52】</v>
      </c>
      <c r="CM6" s="35" t="str">
        <f>IF(CM7="",NA(),CM7)</f>
        <v>-</v>
      </c>
      <c r="CN6" s="35" t="str">
        <f t="shared" ref="CN6:CV6" si="10">IF(CN7="",NA(),CN7)</f>
        <v>-</v>
      </c>
      <c r="CO6" s="35" t="str">
        <f t="shared" si="10"/>
        <v>-</v>
      </c>
      <c r="CP6" s="35">
        <f t="shared" si="10"/>
        <v>61.01</v>
      </c>
      <c r="CQ6" s="35">
        <f t="shared" si="10"/>
        <v>56.6</v>
      </c>
      <c r="CR6" s="35" t="str">
        <f t="shared" si="10"/>
        <v>-</v>
      </c>
      <c r="CS6" s="35" t="str">
        <f t="shared" si="10"/>
        <v>-</v>
      </c>
      <c r="CT6" s="35" t="str">
        <f t="shared" si="10"/>
        <v>-</v>
      </c>
      <c r="CU6" s="35">
        <f t="shared" si="10"/>
        <v>55.55</v>
      </c>
      <c r="CV6" s="35">
        <f t="shared" si="10"/>
        <v>55.84</v>
      </c>
      <c r="CW6" s="34" t="str">
        <f>IF(CW7="","",IF(CW7="-","【-】","【"&amp;SUBSTITUTE(TEXT(CW7,"#,##0.00"),"-","△")&amp;"】"))</f>
        <v>【59.57】</v>
      </c>
      <c r="CX6" s="35" t="str">
        <f>IF(CX7="",NA(),CX7)</f>
        <v>-</v>
      </c>
      <c r="CY6" s="35" t="str">
        <f t="shared" ref="CY6:DG6" si="11">IF(CY7="",NA(),CY7)</f>
        <v>-</v>
      </c>
      <c r="CZ6" s="35" t="str">
        <f t="shared" si="11"/>
        <v>-</v>
      </c>
      <c r="DA6" s="35">
        <f t="shared" si="11"/>
        <v>94.36</v>
      </c>
      <c r="DB6" s="35">
        <f t="shared" si="11"/>
        <v>95.09</v>
      </c>
      <c r="DC6" s="35" t="str">
        <f t="shared" si="11"/>
        <v>-</v>
      </c>
      <c r="DD6" s="35" t="str">
        <f t="shared" si="11"/>
        <v>-</v>
      </c>
      <c r="DE6" s="35" t="str">
        <f t="shared" si="11"/>
        <v>-</v>
      </c>
      <c r="DF6" s="35">
        <f t="shared" si="11"/>
        <v>91.64</v>
      </c>
      <c r="DG6" s="35">
        <f t="shared" si="11"/>
        <v>92.34</v>
      </c>
      <c r="DH6" s="34" t="str">
        <f>IF(DH7="","",IF(DH7="-","【-】","【"&amp;SUBSTITUTE(TEXT(DH7,"#,##0.00"),"-","△")&amp;"】"))</f>
        <v>【95.57】</v>
      </c>
      <c r="DI6" s="35" t="str">
        <f>IF(DI7="",NA(),DI7)</f>
        <v>-</v>
      </c>
      <c r="DJ6" s="35" t="str">
        <f t="shared" ref="DJ6:DR6" si="12">IF(DJ7="",NA(),DJ7)</f>
        <v>-</v>
      </c>
      <c r="DK6" s="35" t="str">
        <f t="shared" si="12"/>
        <v>-</v>
      </c>
      <c r="DL6" s="35">
        <f t="shared" si="12"/>
        <v>4.8099999999999996</v>
      </c>
      <c r="DM6" s="35">
        <f t="shared" si="12"/>
        <v>9.36</v>
      </c>
      <c r="DN6" s="35" t="str">
        <f t="shared" si="12"/>
        <v>-</v>
      </c>
      <c r="DO6" s="35" t="str">
        <f t="shared" si="12"/>
        <v>-</v>
      </c>
      <c r="DP6" s="35" t="str">
        <f t="shared" si="12"/>
        <v>-</v>
      </c>
      <c r="DQ6" s="35">
        <f t="shared" si="12"/>
        <v>31.19</v>
      </c>
      <c r="DR6" s="35">
        <f t="shared" si="12"/>
        <v>25.37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0.57999999999999996</v>
      </c>
      <c r="EC6" s="35">
        <f t="shared" si="13"/>
        <v>0.54</v>
      </c>
      <c r="ED6" s="34" t="str">
        <f>IF(ED7="","",IF(ED7="-","【-】","【"&amp;SUBSTITUTE(TEXT(ED7,"#,##0.00"),"-","△")&amp;"】"))</f>
        <v>【5.72】</v>
      </c>
      <c r="EE6" s="35" t="str">
        <f>IF(EE7="",NA(),EE7)</f>
        <v>-</v>
      </c>
      <c r="EF6" s="35" t="str">
        <f t="shared" ref="EF6:EN6" si="14">IF(EF7="",NA(),EF7)</f>
        <v>-</v>
      </c>
      <c r="EG6" s="35" t="str">
        <f t="shared" si="14"/>
        <v>-</v>
      </c>
      <c r="EH6" s="35">
        <f t="shared" si="14"/>
        <v>0.08</v>
      </c>
      <c r="EI6" s="35">
        <f t="shared" si="14"/>
        <v>0.11</v>
      </c>
      <c r="EJ6" s="35" t="str">
        <f t="shared" si="14"/>
        <v>-</v>
      </c>
      <c r="EK6" s="35" t="str">
        <f t="shared" si="14"/>
        <v>-</v>
      </c>
      <c r="EL6" s="35" t="str">
        <f t="shared" si="14"/>
        <v>-</v>
      </c>
      <c r="EM6" s="35">
        <f t="shared" si="14"/>
        <v>0.1</v>
      </c>
      <c r="EN6" s="35">
        <f t="shared" si="14"/>
        <v>0.09</v>
      </c>
      <c r="EO6" s="34" t="str">
        <f>IF(EO7="","",IF(EO7="-","【-】","【"&amp;SUBSTITUTE(TEXT(EO7,"#,##0.00"),"-","△")&amp;"】"))</f>
        <v>【0.30】</v>
      </c>
    </row>
    <row r="7" spans="1:148" s="36" customFormat="1" x14ac:dyDescent="0.2">
      <c r="A7" s="28"/>
      <c r="B7" s="37">
        <v>2020</v>
      </c>
      <c r="C7" s="37">
        <v>452084</v>
      </c>
      <c r="D7" s="37">
        <v>46</v>
      </c>
      <c r="E7" s="37">
        <v>17</v>
      </c>
      <c r="F7" s="37">
        <v>1</v>
      </c>
      <c r="G7" s="37">
        <v>0</v>
      </c>
      <c r="H7" s="37" t="s">
        <v>96</v>
      </c>
      <c r="I7" s="37" t="s">
        <v>97</v>
      </c>
      <c r="J7" s="37" t="s">
        <v>98</v>
      </c>
      <c r="K7" s="37" t="s">
        <v>99</v>
      </c>
      <c r="L7" s="37" t="s">
        <v>100</v>
      </c>
      <c r="M7" s="37" t="s">
        <v>101</v>
      </c>
      <c r="N7" s="38" t="s">
        <v>102</v>
      </c>
      <c r="O7" s="38">
        <v>52.4</v>
      </c>
      <c r="P7" s="38">
        <v>49.29</v>
      </c>
      <c r="Q7" s="38">
        <v>80.5</v>
      </c>
      <c r="R7" s="38">
        <v>3278</v>
      </c>
      <c r="S7" s="38">
        <v>29648</v>
      </c>
      <c r="T7" s="38">
        <v>438.79</v>
      </c>
      <c r="U7" s="38">
        <v>67.569999999999993</v>
      </c>
      <c r="V7" s="38">
        <v>14481</v>
      </c>
      <c r="W7" s="38">
        <v>6.03</v>
      </c>
      <c r="X7" s="38">
        <v>2401.4899999999998</v>
      </c>
      <c r="Y7" s="38" t="s">
        <v>102</v>
      </c>
      <c r="Z7" s="38" t="s">
        <v>102</v>
      </c>
      <c r="AA7" s="38" t="s">
        <v>102</v>
      </c>
      <c r="AB7" s="38">
        <v>103.88</v>
      </c>
      <c r="AC7" s="38">
        <v>100.38</v>
      </c>
      <c r="AD7" s="38" t="s">
        <v>102</v>
      </c>
      <c r="AE7" s="38" t="s">
        <v>102</v>
      </c>
      <c r="AF7" s="38" t="s">
        <v>102</v>
      </c>
      <c r="AG7" s="38">
        <v>104.01</v>
      </c>
      <c r="AH7" s="38">
        <v>105.41</v>
      </c>
      <c r="AI7" s="38">
        <v>106.67</v>
      </c>
      <c r="AJ7" s="38" t="s">
        <v>102</v>
      </c>
      <c r="AK7" s="38" t="s">
        <v>102</v>
      </c>
      <c r="AL7" s="38" t="s">
        <v>102</v>
      </c>
      <c r="AM7" s="38">
        <v>0</v>
      </c>
      <c r="AN7" s="38">
        <v>0</v>
      </c>
      <c r="AO7" s="38" t="s">
        <v>102</v>
      </c>
      <c r="AP7" s="38" t="s">
        <v>102</v>
      </c>
      <c r="AQ7" s="38" t="s">
        <v>102</v>
      </c>
      <c r="AR7" s="38">
        <v>26.18</v>
      </c>
      <c r="AS7" s="38">
        <v>25.86</v>
      </c>
      <c r="AT7" s="38">
        <v>3.64</v>
      </c>
      <c r="AU7" s="38" t="s">
        <v>102</v>
      </c>
      <c r="AV7" s="38" t="s">
        <v>102</v>
      </c>
      <c r="AW7" s="38" t="s">
        <v>102</v>
      </c>
      <c r="AX7" s="38">
        <v>14.61</v>
      </c>
      <c r="AY7" s="38">
        <v>20.47</v>
      </c>
      <c r="AZ7" s="38" t="s">
        <v>102</v>
      </c>
      <c r="BA7" s="38" t="s">
        <v>102</v>
      </c>
      <c r="BB7" s="38" t="s">
        <v>102</v>
      </c>
      <c r="BC7" s="38">
        <v>57.3</v>
      </c>
      <c r="BD7" s="38">
        <v>58.23</v>
      </c>
      <c r="BE7" s="38">
        <v>67.52</v>
      </c>
      <c r="BF7" s="38" t="s">
        <v>102</v>
      </c>
      <c r="BG7" s="38" t="s">
        <v>102</v>
      </c>
      <c r="BH7" s="38" t="s">
        <v>102</v>
      </c>
      <c r="BI7" s="38">
        <v>942.68</v>
      </c>
      <c r="BJ7" s="38">
        <v>810.22</v>
      </c>
      <c r="BK7" s="38" t="s">
        <v>102</v>
      </c>
      <c r="BL7" s="38" t="s">
        <v>102</v>
      </c>
      <c r="BM7" s="38" t="s">
        <v>102</v>
      </c>
      <c r="BN7" s="38">
        <v>807.75</v>
      </c>
      <c r="BO7" s="38">
        <v>812.92</v>
      </c>
      <c r="BP7" s="38">
        <v>705.21</v>
      </c>
      <c r="BQ7" s="38" t="s">
        <v>102</v>
      </c>
      <c r="BR7" s="38" t="s">
        <v>102</v>
      </c>
      <c r="BS7" s="38" t="s">
        <v>102</v>
      </c>
      <c r="BT7" s="38">
        <v>105.41</v>
      </c>
      <c r="BU7" s="38">
        <v>89.48</v>
      </c>
      <c r="BV7" s="38" t="s">
        <v>102</v>
      </c>
      <c r="BW7" s="38" t="s">
        <v>102</v>
      </c>
      <c r="BX7" s="38" t="s">
        <v>102</v>
      </c>
      <c r="BY7" s="38">
        <v>86.94</v>
      </c>
      <c r="BZ7" s="38">
        <v>85.4</v>
      </c>
      <c r="CA7" s="38">
        <v>98.96</v>
      </c>
      <c r="CB7" s="38" t="s">
        <v>102</v>
      </c>
      <c r="CC7" s="38" t="s">
        <v>102</v>
      </c>
      <c r="CD7" s="38" t="s">
        <v>102</v>
      </c>
      <c r="CE7" s="38">
        <v>126.98</v>
      </c>
      <c r="CF7" s="38">
        <v>149.44999999999999</v>
      </c>
      <c r="CG7" s="38" t="s">
        <v>102</v>
      </c>
      <c r="CH7" s="38" t="s">
        <v>102</v>
      </c>
      <c r="CI7" s="38" t="s">
        <v>102</v>
      </c>
      <c r="CJ7" s="38">
        <v>179.63</v>
      </c>
      <c r="CK7" s="38">
        <v>188.57</v>
      </c>
      <c r="CL7" s="38">
        <v>134.52000000000001</v>
      </c>
      <c r="CM7" s="38" t="s">
        <v>102</v>
      </c>
      <c r="CN7" s="38" t="s">
        <v>102</v>
      </c>
      <c r="CO7" s="38" t="s">
        <v>102</v>
      </c>
      <c r="CP7" s="38">
        <v>61.01</v>
      </c>
      <c r="CQ7" s="38">
        <v>56.6</v>
      </c>
      <c r="CR7" s="38" t="s">
        <v>102</v>
      </c>
      <c r="CS7" s="38" t="s">
        <v>102</v>
      </c>
      <c r="CT7" s="38" t="s">
        <v>102</v>
      </c>
      <c r="CU7" s="38">
        <v>55.55</v>
      </c>
      <c r="CV7" s="38">
        <v>55.84</v>
      </c>
      <c r="CW7" s="38">
        <v>59.57</v>
      </c>
      <c r="CX7" s="38" t="s">
        <v>102</v>
      </c>
      <c r="CY7" s="38" t="s">
        <v>102</v>
      </c>
      <c r="CZ7" s="38" t="s">
        <v>102</v>
      </c>
      <c r="DA7" s="38">
        <v>94.36</v>
      </c>
      <c r="DB7" s="38">
        <v>95.09</v>
      </c>
      <c r="DC7" s="38" t="s">
        <v>102</v>
      </c>
      <c r="DD7" s="38" t="s">
        <v>102</v>
      </c>
      <c r="DE7" s="38" t="s">
        <v>102</v>
      </c>
      <c r="DF7" s="38">
        <v>91.64</v>
      </c>
      <c r="DG7" s="38">
        <v>92.34</v>
      </c>
      <c r="DH7" s="38">
        <v>95.57</v>
      </c>
      <c r="DI7" s="38" t="s">
        <v>102</v>
      </c>
      <c r="DJ7" s="38" t="s">
        <v>102</v>
      </c>
      <c r="DK7" s="38" t="s">
        <v>102</v>
      </c>
      <c r="DL7" s="38">
        <v>4.8099999999999996</v>
      </c>
      <c r="DM7" s="38">
        <v>9.36</v>
      </c>
      <c r="DN7" s="38" t="s">
        <v>102</v>
      </c>
      <c r="DO7" s="38" t="s">
        <v>102</v>
      </c>
      <c r="DP7" s="38" t="s">
        <v>102</v>
      </c>
      <c r="DQ7" s="38">
        <v>31.19</v>
      </c>
      <c r="DR7" s="38">
        <v>25.37</v>
      </c>
      <c r="DS7" s="38">
        <v>36.520000000000003</v>
      </c>
      <c r="DT7" s="38" t="s">
        <v>102</v>
      </c>
      <c r="DU7" s="38" t="s">
        <v>102</v>
      </c>
      <c r="DV7" s="38" t="s">
        <v>102</v>
      </c>
      <c r="DW7" s="38">
        <v>0</v>
      </c>
      <c r="DX7" s="38">
        <v>0</v>
      </c>
      <c r="DY7" s="38" t="s">
        <v>102</v>
      </c>
      <c r="DZ7" s="38" t="s">
        <v>102</v>
      </c>
      <c r="EA7" s="38" t="s">
        <v>102</v>
      </c>
      <c r="EB7" s="38">
        <v>0.57999999999999996</v>
      </c>
      <c r="EC7" s="38">
        <v>0.54</v>
      </c>
      <c r="ED7" s="38">
        <v>5.72</v>
      </c>
      <c r="EE7" s="38" t="s">
        <v>102</v>
      </c>
      <c r="EF7" s="38" t="s">
        <v>102</v>
      </c>
      <c r="EG7" s="38" t="s">
        <v>102</v>
      </c>
      <c r="EH7" s="38">
        <v>0.08</v>
      </c>
      <c r="EI7" s="38">
        <v>0.11</v>
      </c>
      <c r="EJ7" s="38" t="s">
        <v>102</v>
      </c>
      <c r="EK7" s="38" t="s">
        <v>102</v>
      </c>
      <c r="EL7" s="38" t="s">
        <v>102</v>
      </c>
      <c r="EM7" s="38">
        <v>0.1</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2021-12-03T07:19:52Z</dcterms:created>
  <dcterms:modified xsi:type="dcterms:W3CDTF">2022-02-21T04:36:08Z</dcterms:modified>
  <cp:category/>
</cp:coreProperties>
</file>