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29"/>
  <workbookPr/>
  <mc:AlternateContent xmlns:mc="http://schemas.openxmlformats.org/markup-compatibility/2006">
    <mc:Choice Requires="x15">
      <x15ac:absPath xmlns:x15ac="http://schemas.microsoft.com/office/spreadsheetml/2010/11/ac" url="K:\05 財政・地方債担当\02 個別事業(現年分)フォルダ\03-02 【決　算】公営企業(現年分のみ)\01 各種照会・回答\220105【】公営企業に係る「経営比較分析表」の分析等について（照会）\03市町村→県\01法適用\05下水道事業\02特環下水\"/>
    </mc:Choice>
  </mc:AlternateContent>
  <xr:revisionPtr revIDLastSave="0" documentId="13_ncr:1_{E6DC0589-2C77-49D1-887F-07D06A4B8B1F}" xr6:coauthVersionLast="47" xr6:coauthVersionMax="47" xr10:uidLastSave="{00000000-0000-0000-0000-000000000000}"/>
  <workbookProtection workbookAlgorithmName="SHA-512" workbookHashValue="CAo0E1+77xCzzyNFsB6M/2P8V0gK35+9gbaPpn29lGlxgk2jYNlKvUAAhmGuMqEpRRql4umxY7mCNOpuz2hA2A==" workbookSaltValue="hqgBMYWN8DhpBiOyCfzcKQ==" workbookSpinCount="100000" lockStructure="1"/>
  <bookViews>
    <workbookView xWindow="-108" yWindow="-108" windowWidth="23256" windowHeight="12576"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BB10" i="4" s="1"/>
  <c r="W6" i="5"/>
  <c r="V6" i="5"/>
  <c r="U6" i="5"/>
  <c r="T6" i="5"/>
  <c r="AT8" i="4" s="1"/>
  <c r="S6" i="5"/>
  <c r="AL8" i="4" s="1"/>
  <c r="R6" i="5"/>
  <c r="Q6" i="5"/>
  <c r="W10" i="4" s="1"/>
  <c r="P6" i="5"/>
  <c r="P10" i="4" s="1"/>
  <c r="O6" i="5"/>
  <c r="N6" i="5"/>
  <c r="M6" i="5"/>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J85" i="4"/>
  <c r="I85" i="4"/>
  <c r="F85" i="4"/>
  <c r="AT10" i="4"/>
  <c r="AL10" i="4"/>
  <c r="AD10" i="4"/>
  <c r="I10" i="4"/>
  <c r="B10" i="4"/>
  <c r="BB8" i="4"/>
  <c r="AD8" i="4"/>
  <c r="I8" i="4"/>
</calcChain>
</file>

<file path=xl/sharedStrings.xml><?xml version="1.0" encoding="utf-8"?>
<sst xmlns="http://schemas.openxmlformats.org/spreadsheetml/2006/main" count="231" uniqueCount="116">
  <si>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</si>
  <si>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</si>
  <si>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</si>
  <si>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</si>
  <si>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</si>
  <si>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</si>
  <si>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</si>
  <si>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</si>
  <si>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</si>
  <si>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</si>
  <si>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</si>
  <si>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</si>
  <si>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</si>
  <si>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</si>
  <si>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</si>
  <si>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</si>
  <si>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</si>
  <si>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</si>
  <si>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</si>
  <si>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</si>
  <si>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</si>
  <si>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</si>
  <si>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</si>
  <si>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</si>
  <si>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</si>
  <si>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</si>
  <si>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</si>
  <si>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</si>
  <si>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</si>
  <si>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</si>
  <si>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</si>
  <si>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</si>
  <si>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</si>
  <si>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</si>
  <si>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</si>
  <si>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</si>
  <si>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</si>
  <si>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</si>
  <si>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</si>
  <si>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</si>
  <si>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</si>
  <si>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</si>
  <si>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</si>
  <si>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</si>
  <si>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</si>
  <si>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</si>
  <si>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</si>
  <si>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</si>
  <si>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</si>
  <si>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</si>
  <si>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</si>
  <si>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</si>
  <si>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</si>
  <si>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</si>
  <si>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</si>
  <si>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</si>
  <si>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</si>
  <si>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</si>
  <si>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</si>
  <si>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</si>
  <si>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</si>
  <si>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</si>
  <si>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</si>
  <si>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</si>
  <si>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</si>
  <si>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</si>
  <si>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</si>
  <si>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</si>
  <si>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</si>
  <si>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</si>
  <si>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</si>
  <si>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</si>
  <si>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</si>
  <si>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</si>
  <si>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</si>
  <si>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</si>
  <si>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</si>
  <si>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</si>
  <si>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</si>
  <si>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</si>
  <si>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</si>
  <si>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</si>
  <si>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</si>
  <si>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</si>
  <si>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</si>
  <si>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</si>
  <si>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</si>
  <si>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</si>
  <si>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</si>
  <si>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</si>
  <si>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</si>
  <si>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</si>
  <si>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</si>
  <si>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</si>
  <si>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</si>
  <si>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</si>
  <si>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宮崎県　延岡市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</si>
  <si>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</si>
  <si>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</si>
  <si>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</si>
  <si>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</si>
  <si>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</si>
  <si>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</si>
  <si>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</si>
  <si>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</si>
  <si>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</si>
  <si>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</si>
  <si>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</si>
  <si>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</si>
  <si>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</si>
  <si>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</si>
  <si>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</si>
  <si>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</si>
  <si>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有形固定資産減価償却率は、数値が100％に近いほど、保有資産が法定耐用年数に近づいていることを示しています。
　本事業の供用開始は平成5年であり、施設は比較的新しく、法定耐用年数を経過した管渠はないことから、現在必要な更新事業はない状況です。</t>
    <phoneticPr fontId="4"/>
  </si>
  <si>
    <t>　現行の使用料で賄えていない経費については、一般会計からの繰入金に依存している状況です。今後の人口減少と老朽施設の更新増に対応し、継続的なサービスを提供するために、更新計画・使用料の見直し等、経営の改善に取り組む必要があります。なお、経営戦略については平成28年度に策定し、令和2年度に改定済みです。</t>
    <phoneticPr fontId="4"/>
  </si>
  <si>
    <t>　特定環境保全公共下水道事業は、公共下水道が対象としている都市計画区域以外の区域で、その地域住民の生活環境改善を目的としている下水道です。
・経常収支比率は100％以上で、累積欠損金も発生していません。今後も健全経営を持続していくことが必要です。
・経費回収率は100％となっています。このことは、現行の使用料では全ての汚水処理経費を賄えていることを示していますが、将来を見据え、維持管理費用に対する使用料水準について再検討していく必要があります。
・流動比率は100％を下回っています。このことは、1年以内に現金化できる資産で、1年以内に支払わなければならない負債を賄えていないことを示していますが、負債の多くは建設改良費等の財源に充てるための企業債が占めており、これについては使用料等を原資として償還を予定しています。このことを踏まえた上で、支払能力を高めるためにも引き続き経営改善が必要となります。
・汚水処理原価は、平均値よりも優位な数値で推移しています。
・施設利用率は平均値を下回り、施設の効率は決して高くない状況です。
・水洗化率については、使用料増加の観点から100％となるよう継続的個別訪問や啓発活動等に努め、有収水量の増加を図ります。</t>
    <rPh sb="177" eb="178">
      <t>シメ</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</si>
</sst>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384-4E90-81E9-6529975466F3}"/>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0.09</c:v>
                </c:pt>
                <c:pt idx="2">
                  <c:v>0.13</c:v>
                </c:pt>
                <c:pt idx="3">
                  <c:v>0.36</c:v>
                </c:pt>
                <c:pt idx="4">
                  <c:v>0.39</c:v>
                </c:pt>
              </c:numCache>
            </c:numRef>
          </c:val>
          <c:smooth val="0"/>
          <c:extLst>
            <c:ext xmlns:c16="http://schemas.microsoft.com/office/drawing/2014/chart" uri="{C3380CC4-5D6E-409C-BE32-E72D297353CC}">
              <c16:uniqueId val="{00000001-7384-4E90-81E9-6529975466F3}"/>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79.709999999999994</c:v>
                </c:pt>
                <c:pt idx="1">
                  <c:v>77.930000000000007</c:v>
                </c:pt>
                <c:pt idx="2">
                  <c:v>32.11</c:v>
                </c:pt>
                <c:pt idx="3">
                  <c:v>32.229999999999997</c:v>
                </c:pt>
                <c:pt idx="4">
                  <c:v>31.75</c:v>
                </c:pt>
              </c:numCache>
            </c:numRef>
          </c:val>
          <c:extLst>
            <c:ext xmlns:c16="http://schemas.microsoft.com/office/drawing/2014/chart" uri="{C3380CC4-5D6E-409C-BE32-E72D297353CC}">
              <c16:uniqueId val="{00000000-2E9D-41A6-9BDE-08A555AEB1FC}"/>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42.9</c:v>
                </c:pt>
                <c:pt idx="1">
                  <c:v>43.36</c:v>
                </c:pt>
                <c:pt idx="2">
                  <c:v>42.56</c:v>
                </c:pt>
                <c:pt idx="3">
                  <c:v>42.47</c:v>
                </c:pt>
                <c:pt idx="4">
                  <c:v>42.4</c:v>
                </c:pt>
              </c:numCache>
            </c:numRef>
          </c:val>
          <c:smooth val="0"/>
          <c:extLst>
            <c:ext xmlns:c16="http://schemas.microsoft.com/office/drawing/2014/chart" uri="{C3380CC4-5D6E-409C-BE32-E72D297353CC}">
              <c16:uniqueId val="{00000001-2E9D-41A6-9BDE-08A555AEB1FC}"/>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85.21</c:v>
                </c:pt>
                <c:pt idx="1">
                  <c:v>88.23</c:v>
                </c:pt>
                <c:pt idx="2">
                  <c:v>89.07</c:v>
                </c:pt>
                <c:pt idx="3">
                  <c:v>89.63</c:v>
                </c:pt>
                <c:pt idx="4">
                  <c:v>89.62</c:v>
                </c:pt>
              </c:numCache>
            </c:numRef>
          </c:val>
          <c:extLst>
            <c:ext xmlns:c16="http://schemas.microsoft.com/office/drawing/2014/chart" uri="{C3380CC4-5D6E-409C-BE32-E72D297353CC}">
              <c16:uniqueId val="{00000000-284E-4349-BA46-EF190ED00C7E}"/>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83.5</c:v>
                </c:pt>
                <c:pt idx="1">
                  <c:v>83.06</c:v>
                </c:pt>
                <c:pt idx="2">
                  <c:v>83.32</c:v>
                </c:pt>
                <c:pt idx="3">
                  <c:v>83.75</c:v>
                </c:pt>
                <c:pt idx="4">
                  <c:v>84.19</c:v>
                </c:pt>
              </c:numCache>
            </c:numRef>
          </c:val>
          <c:smooth val="0"/>
          <c:extLst>
            <c:ext xmlns:c16="http://schemas.microsoft.com/office/drawing/2014/chart" uri="{C3380CC4-5D6E-409C-BE32-E72D297353CC}">
              <c16:uniqueId val="{00000001-284E-4349-BA46-EF190ED00C7E}"/>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100.01</c:v>
                </c:pt>
                <c:pt idx="1">
                  <c:v>100.01</c:v>
                </c:pt>
                <c:pt idx="2">
                  <c:v>100</c:v>
                </c:pt>
                <c:pt idx="3">
                  <c:v>100</c:v>
                </c:pt>
                <c:pt idx="4">
                  <c:v>100</c:v>
                </c:pt>
              </c:numCache>
            </c:numRef>
          </c:val>
          <c:extLst>
            <c:ext xmlns:c16="http://schemas.microsoft.com/office/drawing/2014/chart" uri="{C3380CC4-5D6E-409C-BE32-E72D297353CC}">
              <c16:uniqueId val="{00000000-84CE-4823-9943-59A367BE23AF}"/>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100.85</c:v>
                </c:pt>
                <c:pt idx="1">
                  <c:v>102.13</c:v>
                </c:pt>
                <c:pt idx="2">
                  <c:v>101.72</c:v>
                </c:pt>
                <c:pt idx="3">
                  <c:v>102.73</c:v>
                </c:pt>
                <c:pt idx="4">
                  <c:v>105.78</c:v>
                </c:pt>
              </c:numCache>
            </c:numRef>
          </c:val>
          <c:smooth val="0"/>
          <c:extLst>
            <c:ext xmlns:c16="http://schemas.microsoft.com/office/drawing/2014/chart" uri="{C3380CC4-5D6E-409C-BE32-E72D297353CC}">
              <c16:uniqueId val="{00000001-84CE-4823-9943-59A367BE23AF}"/>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25.01</c:v>
                </c:pt>
                <c:pt idx="1">
                  <c:v>27.35</c:v>
                </c:pt>
                <c:pt idx="2">
                  <c:v>29.67</c:v>
                </c:pt>
                <c:pt idx="3">
                  <c:v>31.84</c:v>
                </c:pt>
                <c:pt idx="4">
                  <c:v>34.08</c:v>
                </c:pt>
              </c:numCache>
            </c:numRef>
          </c:val>
          <c:extLst>
            <c:ext xmlns:c16="http://schemas.microsoft.com/office/drawing/2014/chart" uri="{C3380CC4-5D6E-409C-BE32-E72D297353CC}">
              <c16:uniqueId val="{00000000-617B-488E-9F98-770362A7C5E5}"/>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22.77</c:v>
                </c:pt>
                <c:pt idx="1">
                  <c:v>23.93</c:v>
                </c:pt>
                <c:pt idx="2">
                  <c:v>24.68</c:v>
                </c:pt>
                <c:pt idx="3">
                  <c:v>24.68</c:v>
                </c:pt>
                <c:pt idx="4">
                  <c:v>21.36</c:v>
                </c:pt>
              </c:numCache>
            </c:numRef>
          </c:val>
          <c:smooth val="0"/>
          <c:extLst>
            <c:ext xmlns:c16="http://schemas.microsoft.com/office/drawing/2014/chart" uri="{C3380CC4-5D6E-409C-BE32-E72D297353CC}">
              <c16:uniqueId val="{00000001-617B-488E-9F98-770362A7C5E5}"/>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B8F-4963-A804-345ECE131FCC}"/>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quot;-&quot;">
                  <c:v>0.01</c:v>
                </c:pt>
                <c:pt idx="3" formatCode="#,##0.00;&quot;△&quot;#,##0.00;&quot;-&quot;">
                  <c:v>8.6199999999999992</c:v>
                </c:pt>
                <c:pt idx="4" formatCode="#,##0.00;&quot;△&quot;#,##0.00;&quot;-&quot;">
                  <c:v>0.01</c:v>
                </c:pt>
              </c:numCache>
            </c:numRef>
          </c:val>
          <c:smooth val="0"/>
          <c:extLst>
            <c:ext xmlns:c16="http://schemas.microsoft.com/office/drawing/2014/chart" uri="{C3380CC4-5D6E-409C-BE32-E72D297353CC}">
              <c16:uniqueId val="{00000001-5B8F-4963-A804-345ECE131FCC}"/>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0DB-4397-92AB-B8689D22D682}"/>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110.77</c:v>
                </c:pt>
                <c:pt idx="1">
                  <c:v>109.51</c:v>
                </c:pt>
                <c:pt idx="2">
                  <c:v>112.88</c:v>
                </c:pt>
                <c:pt idx="3">
                  <c:v>94.97</c:v>
                </c:pt>
                <c:pt idx="4">
                  <c:v>63.96</c:v>
                </c:pt>
              </c:numCache>
            </c:numRef>
          </c:val>
          <c:smooth val="0"/>
          <c:extLst>
            <c:ext xmlns:c16="http://schemas.microsoft.com/office/drawing/2014/chart" uri="{C3380CC4-5D6E-409C-BE32-E72D297353CC}">
              <c16:uniqueId val="{00000001-30DB-4397-92AB-B8689D22D682}"/>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31.49</c:v>
                </c:pt>
                <c:pt idx="1">
                  <c:v>42.23</c:v>
                </c:pt>
                <c:pt idx="2">
                  <c:v>43.86</c:v>
                </c:pt>
                <c:pt idx="3">
                  <c:v>31</c:v>
                </c:pt>
                <c:pt idx="4">
                  <c:v>34.26</c:v>
                </c:pt>
              </c:numCache>
            </c:numRef>
          </c:val>
          <c:extLst>
            <c:ext xmlns:c16="http://schemas.microsoft.com/office/drawing/2014/chart" uri="{C3380CC4-5D6E-409C-BE32-E72D297353CC}">
              <c16:uniqueId val="{00000000-6766-4730-9A72-81CA531A29A4}"/>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46.78</c:v>
                </c:pt>
                <c:pt idx="1">
                  <c:v>47.44</c:v>
                </c:pt>
                <c:pt idx="2">
                  <c:v>49.18</c:v>
                </c:pt>
                <c:pt idx="3">
                  <c:v>47.72</c:v>
                </c:pt>
                <c:pt idx="4">
                  <c:v>44.24</c:v>
                </c:pt>
              </c:numCache>
            </c:numRef>
          </c:val>
          <c:smooth val="0"/>
          <c:extLst>
            <c:ext xmlns:c16="http://schemas.microsoft.com/office/drawing/2014/chart" uri="{C3380CC4-5D6E-409C-BE32-E72D297353CC}">
              <c16:uniqueId val="{00000001-6766-4730-9A72-81CA531A29A4}"/>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1793.87</c:v>
                </c:pt>
                <c:pt idx="1">
                  <c:v>1656.75</c:v>
                </c:pt>
                <c:pt idx="2">
                  <c:v>1475.24</c:v>
                </c:pt>
                <c:pt idx="3">
                  <c:v>1393.39</c:v>
                </c:pt>
                <c:pt idx="4">
                  <c:v>1326.68</c:v>
                </c:pt>
              </c:numCache>
            </c:numRef>
          </c:val>
          <c:extLst>
            <c:ext xmlns:c16="http://schemas.microsoft.com/office/drawing/2014/chart" uri="{C3380CC4-5D6E-409C-BE32-E72D297353CC}">
              <c16:uniqueId val="{00000000-BD88-406E-AE75-47E211CDA73C}"/>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1298.9100000000001</c:v>
                </c:pt>
                <c:pt idx="1">
                  <c:v>1243.71</c:v>
                </c:pt>
                <c:pt idx="2">
                  <c:v>1194.1500000000001</c:v>
                </c:pt>
                <c:pt idx="3">
                  <c:v>1206.79</c:v>
                </c:pt>
                <c:pt idx="4">
                  <c:v>1258.43</c:v>
                </c:pt>
              </c:numCache>
            </c:numRef>
          </c:val>
          <c:smooth val="0"/>
          <c:extLst>
            <c:ext xmlns:c16="http://schemas.microsoft.com/office/drawing/2014/chart" uri="{C3380CC4-5D6E-409C-BE32-E72D297353CC}">
              <c16:uniqueId val="{00000001-BD88-406E-AE75-47E211CDA73C}"/>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92.09</c:v>
                </c:pt>
                <c:pt idx="1">
                  <c:v>97.42</c:v>
                </c:pt>
                <c:pt idx="2">
                  <c:v>98.1</c:v>
                </c:pt>
                <c:pt idx="3">
                  <c:v>99.73</c:v>
                </c:pt>
                <c:pt idx="4">
                  <c:v>100</c:v>
                </c:pt>
              </c:numCache>
            </c:numRef>
          </c:val>
          <c:extLst>
            <c:ext xmlns:c16="http://schemas.microsoft.com/office/drawing/2014/chart" uri="{C3380CC4-5D6E-409C-BE32-E72D297353CC}">
              <c16:uniqueId val="{00000000-0277-4A8E-BE21-6B42F9478ACD}"/>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69.87</c:v>
                </c:pt>
                <c:pt idx="1">
                  <c:v>74.3</c:v>
                </c:pt>
                <c:pt idx="2">
                  <c:v>72.260000000000005</c:v>
                </c:pt>
                <c:pt idx="3">
                  <c:v>71.84</c:v>
                </c:pt>
                <c:pt idx="4">
                  <c:v>73.36</c:v>
                </c:pt>
              </c:numCache>
            </c:numRef>
          </c:val>
          <c:smooth val="0"/>
          <c:extLst>
            <c:ext xmlns:c16="http://schemas.microsoft.com/office/drawing/2014/chart" uri="{C3380CC4-5D6E-409C-BE32-E72D297353CC}">
              <c16:uniqueId val="{00000001-0277-4A8E-BE21-6B42F9478ACD}"/>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158.93</c:v>
                </c:pt>
                <c:pt idx="1">
                  <c:v>150</c:v>
                </c:pt>
                <c:pt idx="2">
                  <c:v>150</c:v>
                </c:pt>
                <c:pt idx="3">
                  <c:v>150</c:v>
                </c:pt>
                <c:pt idx="4">
                  <c:v>151.53</c:v>
                </c:pt>
              </c:numCache>
            </c:numRef>
          </c:val>
          <c:extLst>
            <c:ext xmlns:c16="http://schemas.microsoft.com/office/drawing/2014/chart" uri="{C3380CC4-5D6E-409C-BE32-E72D297353CC}">
              <c16:uniqueId val="{00000000-FCD6-4961-99C7-EE35CB253BC4}"/>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234.96</c:v>
                </c:pt>
                <c:pt idx="1">
                  <c:v>221.81</c:v>
                </c:pt>
                <c:pt idx="2">
                  <c:v>230.02</c:v>
                </c:pt>
                <c:pt idx="3">
                  <c:v>228.47</c:v>
                </c:pt>
                <c:pt idx="4">
                  <c:v>224.88</c:v>
                </c:pt>
              </c:numCache>
            </c:numRef>
          </c:val>
          <c:smooth val="0"/>
          <c:extLst>
            <c:ext xmlns:c16="http://schemas.microsoft.com/office/drawing/2014/chart" uri="{C3380CC4-5D6E-409C-BE32-E72D297353CC}">
              <c16:uniqueId val="{00000001-FCD6-4961-99C7-EE35CB253BC4}"/>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【61.55】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【1,260.21】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【215.41】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【75.29】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election activeCell="BL45" sqref="BL45:BZ46"/>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2">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2">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4" t="str">
        <f>データ!H6</f>
        <v>宮崎県　延岡市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2">
      <c r="A8" s="2"/>
      <c r="B8" s="49" t="str">
        <f>データ!I6</f>
        <v>法適用</v>
      </c>
      <c r="C8" s="49"/>
      <c r="D8" s="49"/>
      <c r="E8" s="49"/>
      <c r="F8" s="49"/>
      <c r="G8" s="49"/>
      <c r="H8" s="49"/>
      <c r="I8" s="49" t="str">
        <f>データ!J6</f>
        <v>下水道事業</v>
      </c>
      <c r="J8" s="49"/>
      <c r="K8" s="49"/>
      <c r="L8" s="49"/>
      <c r="M8" s="49"/>
      <c r="N8" s="49"/>
      <c r="O8" s="49"/>
      <c r="P8" s="49" t="str">
        <f>データ!K6</f>
        <v>特定環境保全公共下水道</v>
      </c>
      <c r="Q8" s="49"/>
      <c r="R8" s="49"/>
      <c r="S8" s="49"/>
      <c r="T8" s="49"/>
      <c r="U8" s="49"/>
      <c r="V8" s="49"/>
      <c r="W8" s="49" t="str">
        <f>データ!L6</f>
        <v>D2</v>
      </c>
      <c r="X8" s="49"/>
      <c r="Y8" s="49"/>
      <c r="Z8" s="49"/>
      <c r="AA8" s="49"/>
      <c r="AB8" s="49"/>
      <c r="AC8" s="49"/>
      <c r="AD8" s="50" t="str">
        <f>データ!$M$6</f>
        <v>非設置</v>
      </c>
      <c r="AE8" s="50"/>
      <c r="AF8" s="50"/>
      <c r="AG8" s="50"/>
      <c r="AH8" s="50"/>
      <c r="AI8" s="50"/>
      <c r="AJ8" s="50"/>
      <c r="AK8" s="3"/>
      <c r="AL8" s="51">
        <f>データ!S6</f>
        <v>120924</v>
      </c>
      <c r="AM8" s="51"/>
      <c r="AN8" s="51"/>
      <c r="AO8" s="51"/>
      <c r="AP8" s="51"/>
      <c r="AQ8" s="51"/>
      <c r="AR8" s="51"/>
      <c r="AS8" s="51"/>
      <c r="AT8" s="46">
        <f>データ!T6</f>
        <v>868.02</v>
      </c>
      <c r="AU8" s="46"/>
      <c r="AV8" s="46"/>
      <c r="AW8" s="46"/>
      <c r="AX8" s="46"/>
      <c r="AY8" s="46"/>
      <c r="AZ8" s="46"/>
      <c r="BA8" s="46"/>
      <c r="BB8" s="46">
        <f>データ!U6</f>
        <v>139.31</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2">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2">
      <c r="A10" s="2"/>
      <c r="B10" s="46" t="str">
        <f>データ!N6</f>
        <v>-</v>
      </c>
      <c r="C10" s="46"/>
      <c r="D10" s="46"/>
      <c r="E10" s="46"/>
      <c r="F10" s="46"/>
      <c r="G10" s="46"/>
      <c r="H10" s="46"/>
      <c r="I10" s="46">
        <f>データ!O6</f>
        <v>51.85</v>
      </c>
      <c r="J10" s="46"/>
      <c r="K10" s="46"/>
      <c r="L10" s="46"/>
      <c r="M10" s="46"/>
      <c r="N10" s="46"/>
      <c r="O10" s="46"/>
      <c r="P10" s="46">
        <f>データ!P6</f>
        <v>4.1900000000000004</v>
      </c>
      <c r="Q10" s="46"/>
      <c r="R10" s="46"/>
      <c r="S10" s="46"/>
      <c r="T10" s="46"/>
      <c r="U10" s="46"/>
      <c r="V10" s="46"/>
      <c r="W10" s="46">
        <f>データ!Q6</f>
        <v>100</v>
      </c>
      <c r="X10" s="46"/>
      <c r="Y10" s="46"/>
      <c r="Z10" s="46"/>
      <c r="AA10" s="46"/>
      <c r="AB10" s="46"/>
      <c r="AC10" s="46"/>
      <c r="AD10" s="51">
        <f>データ!R6</f>
        <v>2619</v>
      </c>
      <c r="AE10" s="51"/>
      <c r="AF10" s="51"/>
      <c r="AG10" s="51"/>
      <c r="AH10" s="51"/>
      <c r="AI10" s="51"/>
      <c r="AJ10" s="51"/>
      <c r="AK10" s="2"/>
      <c r="AL10" s="51">
        <f>データ!V6</f>
        <v>5028</v>
      </c>
      <c r="AM10" s="51"/>
      <c r="AN10" s="51"/>
      <c r="AO10" s="51"/>
      <c r="AP10" s="51"/>
      <c r="AQ10" s="51"/>
      <c r="AR10" s="51"/>
      <c r="AS10" s="51"/>
      <c r="AT10" s="46">
        <f>データ!W6</f>
        <v>1.89</v>
      </c>
      <c r="AU10" s="46"/>
      <c r="AV10" s="46"/>
      <c r="AW10" s="46"/>
      <c r="AX10" s="46"/>
      <c r="AY10" s="46"/>
      <c r="AZ10" s="46"/>
      <c r="BA10" s="46"/>
      <c r="BB10" s="46">
        <f>データ!X6</f>
        <v>2660.32</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2">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2">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6" t="s">
        <v>115</v>
      </c>
      <c r="BM16" s="77"/>
      <c r="BN16" s="77"/>
      <c r="BO16" s="77"/>
      <c r="BP16" s="77"/>
      <c r="BQ16" s="77"/>
      <c r="BR16" s="77"/>
      <c r="BS16" s="77"/>
      <c r="BT16" s="77"/>
      <c r="BU16" s="77"/>
      <c r="BV16" s="77"/>
      <c r="BW16" s="77"/>
      <c r="BX16" s="77"/>
      <c r="BY16" s="77"/>
      <c r="BZ16" s="78"/>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6"/>
      <c r="BM17" s="77"/>
      <c r="BN17" s="77"/>
      <c r="BO17" s="77"/>
      <c r="BP17" s="77"/>
      <c r="BQ17" s="77"/>
      <c r="BR17" s="77"/>
      <c r="BS17" s="77"/>
      <c r="BT17" s="77"/>
      <c r="BU17" s="77"/>
      <c r="BV17" s="77"/>
      <c r="BW17" s="77"/>
      <c r="BX17" s="77"/>
      <c r="BY17" s="77"/>
      <c r="BZ17" s="78"/>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6"/>
      <c r="BM18" s="77"/>
      <c r="BN18" s="77"/>
      <c r="BO18" s="77"/>
      <c r="BP18" s="77"/>
      <c r="BQ18" s="77"/>
      <c r="BR18" s="77"/>
      <c r="BS18" s="77"/>
      <c r="BT18" s="77"/>
      <c r="BU18" s="77"/>
      <c r="BV18" s="77"/>
      <c r="BW18" s="77"/>
      <c r="BX18" s="77"/>
      <c r="BY18" s="77"/>
      <c r="BZ18" s="78"/>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6"/>
      <c r="BM19" s="77"/>
      <c r="BN19" s="77"/>
      <c r="BO19" s="77"/>
      <c r="BP19" s="77"/>
      <c r="BQ19" s="77"/>
      <c r="BR19" s="77"/>
      <c r="BS19" s="77"/>
      <c r="BT19" s="77"/>
      <c r="BU19" s="77"/>
      <c r="BV19" s="77"/>
      <c r="BW19" s="77"/>
      <c r="BX19" s="77"/>
      <c r="BY19" s="77"/>
      <c r="BZ19" s="78"/>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6"/>
      <c r="BM20" s="77"/>
      <c r="BN20" s="77"/>
      <c r="BO20" s="77"/>
      <c r="BP20" s="77"/>
      <c r="BQ20" s="77"/>
      <c r="BR20" s="77"/>
      <c r="BS20" s="77"/>
      <c r="BT20" s="77"/>
      <c r="BU20" s="77"/>
      <c r="BV20" s="77"/>
      <c r="BW20" s="77"/>
      <c r="BX20" s="77"/>
      <c r="BY20" s="77"/>
      <c r="BZ20" s="78"/>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6"/>
      <c r="BM21" s="77"/>
      <c r="BN21" s="77"/>
      <c r="BO21" s="77"/>
      <c r="BP21" s="77"/>
      <c r="BQ21" s="77"/>
      <c r="BR21" s="77"/>
      <c r="BS21" s="77"/>
      <c r="BT21" s="77"/>
      <c r="BU21" s="77"/>
      <c r="BV21" s="77"/>
      <c r="BW21" s="77"/>
      <c r="BX21" s="77"/>
      <c r="BY21" s="77"/>
      <c r="BZ21" s="78"/>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6"/>
      <c r="BM22" s="77"/>
      <c r="BN22" s="77"/>
      <c r="BO22" s="77"/>
      <c r="BP22" s="77"/>
      <c r="BQ22" s="77"/>
      <c r="BR22" s="77"/>
      <c r="BS22" s="77"/>
      <c r="BT22" s="77"/>
      <c r="BU22" s="77"/>
      <c r="BV22" s="77"/>
      <c r="BW22" s="77"/>
      <c r="BX22" s="77"/>
      <c r="BY22" s="77"/>
      <c r="BZ22" s="78"/>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6"/>
      <c r="BM23" s="77"/>
      <c r="BN23" s="77"/>
      <c r="BO23" s="77"/>
      <c r="BP23" s="77"/>
      <c r="BQ23" s="77"/>
      <c r="BR23" s="77"/>
      <c r="BS23" s="77"/>
      <c r="BT23" s="77"/>
      <c r="BU23" s="77"/>
      <c r="BV23" s="77"/>
      <c r="BW23" s="77"/>
      <c r="BX23" s="77"/>
      <c r="BY23" s="77"/>
      <c r="BZ23" s="78"/>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6"/>
      <c r="BM24" s="77"/>
      <c r="BN24" s="77"/>
      <c r="BO24" s="77"/>
      <c r="BP24" s="77"/>
      <c r="BQ24" s="77"/>
      <c r="BR24" s="77"/>
      <c r="BS24" s="77"/>
      <c r="BT24" s="77"/>
      <c r="BU24" s="77"/>
      <c r="BV24" s="77"/>
      <c r="BW24" s="77"/>
      <c r="BX24" s="77"/>
      <c r="BY24" s="77"/>
      <c r="BZ24" s="78"/>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6"/>
      <c r="BM25" s="77"/>
      <c r="BN25" s="77"/>
      <c r="BO25" s="77"/>
      <c r="BP25" s="77"/>
      <c r="BQ25" s="77"/>
      <c r="BR25" s="77"/>
      <c r="BS25" s="77"/>
      <c r="BT25" s="77"/>
      <c r="BU25" s="77"/>
      <c r="BV25" s="77"/>
      <c r="BW25" s="77"/>
      <c r="BX25" s="77"/>
      <c r="BY25" s="77"/>
      <c r="BZ25" s="78"/>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6"/>
      <c r="BM26" s="77"/>
      <c r="BN26" s="77"/>
      <c r="BO26" s="77"/>
      <c r="BP26" s="77"/>
      <c r="BQ26" s="77"/>
      <c r="BR26" s="77"/>
      <c r="BS26" s="77"/>
      <c r="BT26" s="77"/>
      <c r="BU26" s="77"/>
      <c r="BV26" s="77"/>
      <c r="BW26" s="77"/>
      <c r="BX26" s="77"/>
      <c r="BY26" s="77"/>
      <c r="BZ26" s="78"/>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6"/>
      <c r="BM27" s="77"/>
      <c r="BN27" s="77"/>
      <c r="BO27" s="77"/>
      <c r="BP27" s="77"/>
      <c r="BQ27" s="77"/>
      <c r="BR27" s="77"/>
      <c r="BS27" s="77"/>
      <c r="BT27" s="77"/>
      <c r="BU27" s="77"/>
      <c r="BV27" s="77"/>
      <c r="BW27" s="77"/>
      <c r="BX27" s="77"/>
      <c r="BY27" s="77"/>
      <c r="BZ27" s="78"/>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6"/>
      <c r="BM28" s="77"/>
      <c r="BN28" s="77"/>
      <c r="BO28" s="77"/>
      <c r="BP28" s="77"/>
      <c r="BQ28" s="77"/>
      <c r="BR28" s="77"/>
      <c r="BS28" s="77"/>
      <c r="BT28" s="77"/>
      <c r="BU28" s="77"/>
      <c r="BV28" s="77"/>
      <c r="BW28" s="77"/>
      <c r="BX28" s="77"/>
      <c r="BY28" s="77"/>
      <c r="BZ28" s="78"/>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6"/>
      <c r="BM29" s="77"/>
      <c r="BN29" s="77"/>
      <c r="BO29" s="77"/>
      <c r="BP29" s="77"/>
      <c r="BQ29" s="77"/>
      <c r="BR29" s="77"/>
      <c r="BS29" s="77"/>
      <c r="BT29" s="77"/>
      <c r="BU29" s="77"/>
      <c r="BV29" s="77"/>
      <c r="BW29" s="77"/>
      <c r="BX29" s="77"/>
      <c r="BY29" s="77"/>
      <c r="BZ29" s="78"/>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6"/>
      <c r="BM30" s="77"/>
      <c r="BN30" s="77"/>
      <c r="BO30" s="77"/>
      <c r="BP30" s="77"/>
      <c r="BQ30" s="77"/>
      <c r="BR30" s="77"/>
      <c r="BS30" s="77"/>
      <c r="BT30" s="77"/>
      <c r="BU30" s="77"/>
      <c r="BV30" s="77"/>
      <c r="BW30" s="77"/>
      <c r="BX30" s="77"/>
      <c r="BY30" s="77"/>
      <c r="BZ30" s="78"/>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6"/>
      <c r="BM31" s="77"/>
      <c r="BN31" s="77"/>
      <c r="BO31" s="77"/>
      <c r="BP31" s="77"/>
      <c r="BQ31" s="77"/>
      <c r="BR31" s="77"/>
      <c r="BS31" s="77"/>
      <c r="BT31" s="77"/>
      <c r="BU31" s="77"/>
      <c r="BV31" s="77"/>
      <c r="BW31" s="77"/>
      <c r="BX31" s="77"/>
      <c r="BY31" s="77"/>
      <c r="BZ31" s="78"/>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6"/>
      <c r="BM32" s="77"/>
      <c r="BN32" s="77"/>
      <c r="BO32" s="77"/>
      <c r="BP32" s="77"/>
      <c r="BQ32" s="77"/>
      <c r="BR32" s="77"/>
      <c r="BS32" s="77"/>
      <c r="BT32" s="77"/>
      <c r="BU32" s="77"/>
      <c r="BV32" s="77"/>
      <c r="BW32" s="77"/>
      <c r="BX32" s="77"/>
      <c r="BY32" s="77"/>
      <c r="BZ32" s="78"/>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6"/>
      <c r="BM33" s="77"/>
      <c r="BN33" s="77"/>
      <c r="BO33" s="77"/>
      <c r="BP33" s="77"/>
      <c r="BQ33" s="77"/>
      <c r="BR33" s="77"/>
      <c r="BS33" s="77"/>
      <c r="BT33" s="77"/>
      <c r="BU33" s="77"/>
      <c r="BV33" s="77"/>
      <c r="BW33" s="77"/>
      <c r="BX33" s="77"/>
      <c r="BY33" s="77"/>
      <c r="BZ33" s="78"/>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6"/>
      <c r="BM34" s="77"/>
      <c r="BN34" s="77"/>
      <c r="BO34" s="77"/>
      <c r="BP34" s="77"/>
      <c r="BQ34" s="77"/>
      <c r="BR34" s="77"/>
      <c r="BS34" s="77"/>
      <c r="BT34" s="77"/>
      <c r="BU34" s="77"/>
      <c r="BV34" s="77"/>
      <c r="BW34" s="77"/>
      <c r="BX34" s="77"/>
      <c r="BY34" s="77"/>
      <c r="BZ34" s="78"/>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6"/>
      <c r="BM35" s="77"/>
      <c r="BN35" s="77"/>
      <c r="BO35" s="77"/>
      <c r="BP35" s="77"/>
      <c r="BQ35" s="77"/>
      <c r="BR35" s="77"/>
      <c r="BS35" s="77"/>
      <c r="BT35" s="77"/>
      <c r="BU35" s="77"/>
      <c r="BV35" s="77"/>
      <c r="BW35" s="77"/>
      <c r="BX35" s="77"/>
      <c r="BY35" s="77"/>
      <c r="BZ35" s="78"/>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6"/>
      <c r="BM36" s="77"/>
      <c r="BN36" s="77"/>
      <c r="BO36" s="77"/>
      <c r="BP36" s="77"/>
      <c r="BQ36" s="77"/>
      <c r="BR36" s="77"/>
      <c r="BS36" s="77"/>
      <c r="BT36" s="77"/>
      <c r="BU36" s="77"/>
      <c r="BV36" s="77"/>
      <c r="BW36" s="77"/>
      <c r="BX36" s="77"/>
      <c r="BY36" s="77"/>
      <c r="BZ36" s="78"/>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6"/>
      <c r="BM37" s="77"/>
      <c r="BN37" s="77"/>
      <c r="BO37" s="77"/>
      <c r="BP37" s="77"/>
      <c r="BQ37" s="77"/>
      <c r="BR37" s="77"/>
      <c r="BS37" s="77"/>
      <c r="BT37" s="77"/>
      <c r="BU37" s="77"/>
      <c r="BV37" s="77"/>
      <c r="BW37" s="77"/>
      <c r="BX37" s="77"/>
      <c r="BY37" s="77"/>
      <c r="BZ37" s="78"/>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6"/>
      <c r="BM38" s="77"/>
      <c r="BN38" s="77"/>
      <c r="BO38" s="77"/>
      <c r="BP38" s="77"/>
      <c r="BQ38" s="77"/>
      <c r="BR38" s="77"/>
      <c r="BS38" s="77"/>
      <c r="BT38" s="77"/>
      <c r="BU38" s="77"/>
      <c r="BV38" s="77"/>
      <c r="BW38" s="77"/>
      <c r="BX38" s="77"/>
      <c r="BY38" s="77"/>
      <c r="BZ38" s="78"/>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6"/>
      <c r="BM39" s="77"/>
      <c r="BN39" s="77"/>
      <c r="BO39" s="77"/>
      <c r="BP39" s="77"/>
      <c r="BQ39" s="77"/>
      <c r="BR39" s="77"/>
      <c r="BS39" s="77"/>
      <c r="BT39" s="77"/>
      <c r="BU39" s="77"/>
      <c r="BV39" s="77"/>
      <c r="BW39" s="77"/>
      <c r="BX39" s="77"/>
      <c r="BY39" s="77"/>
      <c r="BZ39" s="78"/>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6"/>
      <c r="BM40" s="77"/>
      <c r="BN40" s="77"/>
      <c r="BO40" s="77"/>
      <c r="BP40" s="77"/>
      <c r="BQ40" s="77"/>
      <c r="BR40" s="77"/>
      <c r="BS40" s="77"/>
      <c r="BT40" s="77"/>
      <c r="BU40" s="77"/>
      <c r="BV40" s="77"/>
      <c r="BW40" s="77"/>
      <c r="BX40" s="77"/>
      <c r="BY40" s="77"/>
      <c r="BZ40" s="78"/>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6"/>
      <c r="BM41" s="77"/>
      <c r="BN41" s="77"/>
      <c r="BO41" s="77"/>
      <c r="BP41" s="77"/>
      <c r="BQ41" s="77"/>
      <c r="BR41" s="77"/>
      <c r="BS41" s="77"/>
      <c r="BT41" s="77"/>
      <c r="BU41" s="77"/>
      <c r="BV41" s="77"/>
      <c r="BW41" s="77"/>
      <c r="BX41" s="77"/>
      <c r="BY41" s="77"/>
      <c r="BZ41" s="78"/>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6"/>
      <c r="BM42" s="77"/>
      <c r="BN42" s="77"/>
      <c r="BO42" s="77"/>
      <c r="BP42" s="77"/>
      <c r="BQ42" s="77"/>
      <c r="BR42" s="77"/>
      <c r="BS42" s="77"/>
      <c r="BT42" s="77"/>
      <c r="BU42" s="77"/>
      <c r="BV42" s="77"/>
      <c r="BW42" s="77"/>
      <c r="BX42" s="77"/>
      <c r="BY42" s="77"/>
      <c r="BZ42" s="78"/>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6"/>
      <c r="BM43" s="77"/>
      <c r="BN43" s="77"/>
      <c r="BO43" s="77"/>
      <c r="BP43" s="77"/>
      <c r="BQ43" s="77"/>
      <c r="BR43" s="77"/>
      <c r="BS43" s="77"/>
      <c r="BT43" s="77"/>
      <c r="BU43" s="77"/>
      <c r="BV43" s="77"/>
      <c r="BW43" s="77"/>
      <c r="BX43" s="77"/>
      <c r="BY43" s="77"/>
      <c r="BZ43" s="78"/>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9"/>
      <c r="BM44" s="80"/>
      <c r="BN44" s="80"/>
      <c r="BO44" s="80"/>
      <c r="BP44" s="80"/>
      <c r="BQ44" s="80"/>
      <c r="BR44" s="80"/>
      <c r="BS44" s="80"/>
      <c r="BT44" s="80"/>
      <c r="BU44" s="80"/>
      <c r="BV44" s="80"/>
      <c r="BW44" s="80"/>
      <c r="BX44" s="80"/>
      <c r="BY44" s="80"/>
      <c r="BZ44" s="81"/>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113</v>
      </c>
      <c r="BM47" s="55"/>
      <c r="BN47" s="55"/>
      <c r="BO47" s="55"/>
      <c r="BP47" s="55"/>
      <c r="BQ47" s="55"/>
      <c r="BR47" s="55"/>
      <c r="BS47" s="55"/>
      <c r="BT47" s="55"/>
      <c r="BU47" s="55"/>
      <c r="BV47" s="55"/>
      <c r="BW47" s="55"/>
      <c r="BX47" s="55"/>
      <c r="BY47" s="55"/>
      <c r="BZ47" s="56"/>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2">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2">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114</v>
      </c>
      <c r="BM66" s="55"/>
      <c r="BN66" s="55"/>
      <c r="BO66" s="55"/>
      <c r="BP66" s="55"/>
      <c r="BQ66" s="55"/>
      <c r="BR66" s="55"/>
      <c r="BS66" s="55"/>
      <c r="BT66" s="55"/>
      <c r="BU66" s="55"/>
      <c r="BV66" s="55"/>
      <c r="BW66" s="55"/>
      <c r="BX66" s="55"/>
      <c r="BY66" s="55"/>
      <c r="BZ66" s="56"/>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2">
      <c r="C83" s="2" t="s">
        <v>30</v>
      </c>
    </row>
    <row r="84" spans="1:78" hidden="1" x14ac:dyDescent="0.2">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2">
      <c r="B85" s="26"/>
      <c r="C85" s="26"/>
      <c r="D85" s="26"/>
      <c r="E85" s="26" t="str">
        <f>データ!AI6</f>
        <v>【104.83】</v>
      </c>
      <c r="F85" s="26" t="str">
        <f>データ!AT6</f>
        <v>【61.55】</v>
      </c>
      <c r="G85" s="26" t="str">
        <f>データ!BE6</f>
        <v>【45.34】</v>
      </c>
      <c r="H85" s="26" t="str">
        <f>データ!BP6</f>
        <v>【1,260.21】</v>
      </c>
      <c r="I85" s="26" t="str">
        <f>データ!CA6</f>
        <v>【75.29】</v>
      </c>
      <c r="J85" s="26" t="str">
        <f>データ!CL6</f>
        <v>【215.41】</v>
      </c>
      <c r="K85" s="26" t="str">
        <f>データ!CW6</f>
        <v>【42.90】</v>
      </c>
      <c r="L85" s="26" t="str">
        <f>データ!DH6</f>
        <v>【84.75】</v>
      </c>
      <c r="M85" s="26" t="str">
        <f>データ!DS6</f>
        <v>【23.60】</v>
      </c>
      <c r="N85" s="26" t="str">
        <f>データ!ED6</f>
        <v>【0.01】</v>
      </c>
      <c r="O85" s="26" t="str">
        <f>データ!EO6</f>
        <v>【0.30】</v>
      </c>
    </row>
  </sheetData>
  <sheetProtection algorithmName="SHA-512" hashValue="1QhW9Gt4u6o6Ua5Z/ISkIqIwD2UaIO2r/lLen7dmdPOkvSbtzXx6KfzRn4bdbu+V5w4vtsNvG0RaV+GMGxqgiQ==" saltValue="AT0JjM3RQbj+sxkyBc6JS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2">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2">
      <c r="A3" s="28" t="s">
        <v>45</v>
      </c>
      <c r="B3" s="29" t="s">
        <v>46</v>
      </c>
      <c r="C3" s="29" t="s">
        <v>47</v>
      </c>
      <c r="D3" s="29" t="s">
        <v>48</v>
      </c>
      <c r="E3" s="29" t="s">
        <v>49</v>
      </c>
      <c r="F3" s="29" t="s">
        <v>50</v>
      </c>
      <c r="G3" s="29" t="s">
        <v>51</v>
      </c>
      <c r="H3" s="83" t="s">
        <v>52</v>
      </c>
      <c r="I3" s="84"/>
      <c r="J3" s="84"/>
      <c r="K3" s="84"/>
      <c r="L3" s="84"/>
      <c r="M3" s="84"/>
      <c r="N3" s="84"/>
      <c r="O3" s="84"/>
      <c r="P3" s="84"/>
      <c r="Q3" s="84"/>
      <c r="R3" s="84"/>
      <c r="S3" s="84"/>
      <c r="T3" s="84"/>
      <c r="U3" s="84"/>
      <c r="V3" s="84"/>
      <c r="W3" s="84"/>
      <c r="X3" s="85"/>
      <c r="Y3" s="89" t="s">
        <v>53</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54</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8" x14ac:dyDescent="0.2">
      <c r="A4" s="28" t="s">
        <v>55</v>
      </c>
      <c r="B4" s="30"/>
      <c r="C4" s="30"/>
      <c r="D4" s="30"/>
      <c r="E4" s="30"/>
      <c r="F4" s="30"/>
      <c r="G4" s="30"/>
      <c r="H4" s="86"/>
      <c r="I4" s="87"/>
      <c r="J4" s="87"/>
      <c r="K4" s="87"/>
      <c r="L4" s="87"/>
      <c r="M4" s="87"/>
      <c r="N4" s="87"/>
      <c r="O4" s="87"/>
      <c r="P4" s="87"/>
      <c r="Q4" s="87"/>
      <c r="R4" s="87"/>
      <c r="S4" s="87"/>
      <c r="T4" s="87"/>
      <c r="U4" s="87"/>
      <c r="V4" s="87"/>
      <c r="W4" s="87"/>
      <c r="X4" s="88"/>
      <c r="Y4" s="82" t="s">
        <v>56</v>
      </c>
      <c r="Z4" s="82"/>
      <c r="AA4" s="82"/>
      <c r="AB4" s="82"/>
      <c r="AC4" s="82"/>
      <c r="AD4" s="82"/>
      <c r="AE4" s="82"/>
      <c r="AF4" s="82"/>
      <c r="AG4" s="82"/>
      <c r="AH4" s="82"/>
      <c r="AI4" s="82"/>
      <c r="AJ4" s="82" t="s">
        <v>57</v>
      </c>
      <c r="AK4" s="82"/>
      <c r="AL4" s="82"/>
      <c r="AM4" s="82"/>
      <c r="AN4" s="82"/>
      <c r="AO4" s="82"/>
      <c r="AP4" s="82"/>
      <c r="AQ4" s="82"/>
      <c r="AR4" s="82"/>
      <c r="AS4" s="82"/>
      <c r="AT4" s="82"/>
      <c r="AU4" s="82" t="s">
        <v>58</v>
      </c>
      <c r="AV4" s="82"/>
      <c r="AW4" s="82"/>
      <c r="AX4" s="82"/>
      <c r="AY4" s="82"/>
      <c r="AZ4" s="82"/>
      <c r="BA4" s="82"/>
      <c r="BB4" s="82"/>
      <c r="BC4" s="82"/>
      <c r="BD4" s="82"/>
      <c r="BE4" s="82"/>
      <c r="BF4" s="82" t="s">
        <v>59</v>
      </c>
      <c r="BG4" s="82"/>
      <c r="BH4" s="82"/>
      <c r="BI4" s="82"/>
      <c r="BJ4" s="82"/>
      <c r="BK4" s="82"/>
      <c r="BL4" s="82"/>
      <c r="BM4" s="82"/>
      <c r="BN4" s="82"/>
      <c r="BO4" s="82"/>
      <c r="BP4" s="82"/>
      <c r="BQ4" s="82" t="s">
        <v>60</v>
      </c>
      <c r="BR4" s="82"/>
      <c r="BS4" s="82"/>
      <c r="BT4" s="82"/>
      <c r="BU4" s="82"/>
      <c r="BV4" s="82"/>
      <c r="BW4" s="82"/>
      <c r="BX4" s="82"/>
      <c r="BY4" s="82"/>
      <c r="BZ4" s="82"/>
      <c r="CA4" s="82"/>
      <c r="CB4" s="82" t="s">
        <v>61</v>
      </c>
      <c r="CC4" s="82"/>
      <c r="CD4" s="82"/>
      <c r="CE4" s="82"/>
      <c r="CF4" s="82"/>
      <c r="CG4" s="82"/>
      <c r="CH4" s="82"/>
      <c r="CI4" s="82"/>
      <c r="CJ4" s="82"/>
      <c r="CK4" s="82"/>
      <c r="CL4" s="82"/>
      <c r="CM4" s="82" t="s">
        <v>62</v>
      </c>
      <c r="CN4" s="82"/>
      <c r="CO4" s="82"/>
      <c r="CP4" s="82"/>
      <c r="CQ4" s="82"/>
      <c r="CR4" s="82"/>
      <c r="CS4" s="82"/>
      <c r="CT4" s="82"/>
      <c r="CU4" s="82"/>
      <c r="CV4" s="82"/>
      <c r="CW4" s="82"/>
      <c r="CX4" s="82" t="s">
        <v>63</v>
      </c>
      <c r="CY4" s="82"/>
      <c r="CZ4" s="82"/>
      <c r="DA4" s="82"/>
      <c r="DB4" s="82"/>
      <c r="DC4" s="82"/>
      <c r="DD4" s="82"/>
      <c r="DE4" s="82"/>
      <c r="DF4" s="82"/>
      <c r="DG4" s="82"/>
      <c r="DH4" s="82"/>
      <c r="DI4" s="82" t="s">
        <v>64</v>
      </c>
      <c r="DJ4" s="82"/>
      <c r="DK4" s="82"/>
      <c r="DL4" s="82"/>
      <c r="DM4" s="82"/>
      <c r="DN4" s="82"/>
      <c r="DO4" s="82"/>
      <c r="DP4" s="82"/>
      <c r="DQ4" s="82"/>
      <c r="DR4" s="82"/>
      <c r="DS4" s="82"/>
      <c r="DT4" s="82" t="s">
        <v>65</v>
      </c>
      <c r="DU4" s="82"/>
      <c r="DV4" s="82"/>
      <c r="DW4" s="82"/>
      <c r="DX4" s="82"/>
      <c r="DY4" s="82"/>
      <c r="DZ4" s="82"/>
      <c r="EA4" s="82"/>
      <c r="EB4" s="82"/>
      <c r="EC4" s="82"/>
      <c r="ED4" s="82"/>
      <c r="EE4" s="82" t="s">
        <v>66</v>
      </c>
      <c r="EF4" s="82"/>
      <c r="EG4" s="82"/>
      <c r="EH4" s="82"/>
      <c r="EI4" s="82"/>
      <c r="EJ4" s="82"/>
      <c r="EK4" s="82"/>
      <c r="EL4" s="82"/>
      <c r="EM4" s="82"/>
      <c r="EN4" s="82"/>
      <c r="EO4" s="82"/>
    </row>
    <row r="5" spans="1:148" x14ac:dyDescent="0.2">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2">
      <c r="A6" s="28" t="s">
        <v>95</v>
      </c>
      <c r="B6" s="33">
        <f>B7</f>
        <v>2020</v>
      </c>
      <c r="C6" s="33">
        <f t="shared" ref="C6:X6" si="3">C7</f>
        <v>452033</v>
      </c>
      <c r="D6" s="33">
        <f t="shared" si="3"/>
        <v>46</v>
      </c>
      <c r="E6" s="33">
        <f t="shared" si="3"/>
        <v>17</v>
      </c>
      <c r="F6" s="33">
        <f t="shared" si="3"/>
        <v>4</v>
      </c>
      <c r="G6" s="33">
        <f t="shared" si="3"/>
        <v>0</v>
      </c>
      <c r="H6" s="33" t="str">
        <f t="shared" si="3"/>
        <v>宮崎県　延岡市</v>
      </c>
      <c r="I6" s="33" t="str">
        <f t="shared" si="3"/>
        <v>法適用</v>
      </c>
      <c r="J6" s="33" t="str">
        <f t="shared" si="3"/>
        <v>下水道事業</v>
      </c>
      <c r="K6" s="33" t="str">
        <f t="shared" si="3"/>
        <v>特定環境保全公共下水道</v>
      </c>
      <c r="L6" s="33" t="str">
        <f t="shared" si="3"/>
        <v>D2</v>
      </c>
      <c r="M6" s="33" t="str">
        <f t="shared" si="3"/>
        <v>非設置</v>
      </c>
      <c r="N6" s="34" t="str">
        <f t="shared" si="3"/>
        <v>-</v>
      </c>
      <c r="O6" s="34">
        <f t="shared" si="3"/>
        <v>51.85</v>
      </c>
      <c r="P6" s="34">
        <f t="shared" si="3"/>
        <v>4.1900000000000004</v>
      </c>
      <c r="Q6" s="34">
        <f t="shared" si="3"/>
        <v>100</v>
      </c>
      <c r="R6" s="34">
        <f t="shared" si="3"/>
        <v>2619</v>
      </c>
      <c r="S6" s="34">
        <f t="shared" si="3"/>
        <v>120924</v>
      </c>
      <c r="T6" s="34">
        <f t="shared" si="3"/>
        <v>868.02</v>
      </c>
      <c r="U6" s="34">
        <f t="shared" si="3"/>
        <v>139.31</v>
      </c>
      <c r="V6" s="34">
        <f t="shared" si="3"/>
        <v>5028</v>
      </c>
      <c r="W6" s="34">
        <f t="shared" si="3"/>
        <v>1.89</v>
      </c>
      <c r="X6" s="34">
        <f t="shared" si="3"/>
        <v>2660.32</v>
      </c>
      <c r="Y6" s="35">
        <f>IF(Y7="",NA(),Y7)</f>
        <v>100.01</v>
      </c>
      <c r="Z6" s="35">
        <f t="shared" ref="Z6:AH6" si="4">IF(Z7="",NA(),Z7)</f>
        <v>100.01</v>
      </c>
      <c r="AA6" s="35">
        <f t="shared" si="4"/>
        <v>100</v>
      </c>
      <c r="AB6" s="35">
        <f t="shared" si="4"/>
        <v>100</v>
      </c>
      <c r="AC6" s="35">
        <f t="shared" si="4"/>
        <v>100</v>
      </c>
      <c r="AD6" s="35">
        <f t="shared" si="4"/>
        <v>100.85</v>
      </c>
      <c r="AE6" s="35">
        <f t="shared" si="4"/>
        <v>102.13</v>
      </c>
      <c r="AF6" s="35">
        <f t="shared" si="4"/>
        <v>101.72</v>
      </c>
      <c r="AG6" s="35">
        <f t="shared" si="4"/>
        <v>102.73</v>
      </c>
      <c r="AH6" s="35">
        <f t="shared" si="4"/>
        <v>105.78</v>
      </c>
      <c r="AI6" s="34" t="str">
        <f>IF(AI7="","",IF(AI7="-","【-】","【"&amp;SUBSTITUTE(TEXT(AI7,"#,##0.00"),"-","△")&amp;"】"))</f>
        <v>【104.83】</v>
      </c>
      <c r="AJ6" s="34">
        <f>IF(AJ7="",NA(),AJ7)</f>
        <v>0</v>
      </c>
      <c r="AK6" s="34">
        <f t="shared" ref="AK6:AS6" si="5">IF(AK7="",NA(),AK7)</f>
        <v>0</v>
      </c>
      <c r="AL6" s="34">
        <f t="shared" si="5"/>
        <v>0</v>
      </c>
      <c r="AM6" s="34">
        <f t="shared" si="5"/>
        <v>0</v>
      </c>
      <c r="AN6" s="34">
        <f t="shared" si="5"/>
        <v>0</v>
      </c>
      <c r="AO6" s="35">
        <f t="shared" si="5"/>
        <v>110.77</v>
      </c>
      <c r="AP6" s="35">
        <f t="shared" si="5"/>
        <v>109.51</v>
      </c>
      <c r="AQ6" s="35">
        <f t="shared" si="5"/>
        <v>112.88</v>
      </c>
      <c r="AR6" s="35">
        <f t="shared" si="5"/>
        <v>94.97</v>
      </c>
      <c r="AS6" s="35">
        <f t="shared" si="5"/>
        <v>63.96</v>
      </c>
      <c r="AT6" s="34" t="str">
        <f>IF(AT7="","",IF(AT7="-","【-】","【"&amp;SUBSTITUTE(TEXT(AT7,"#,##0.00"),"-","△")&amp;"】"))</f>
        <v>【61.55】</v>
      </c>
      <c r="AU6" s="35">
        <f>IF(AU7="",NA(),AU7)</f>
        <v>31.49</v>
      </c>
      <c r="AV6" s="35">
        <f t="shared" ref="AV6:BD6" si="6">IF(AV7="",NA(),AV7)</f>
        <v>42.23</v>
      </c>
      <c r="AW6" s="35">
        <f t="shared" si="6"/>
        <v>43.86</v>
      </c>
      <c r="AX6" s="35">
        <f t="shared" si="6"/>
        <v>31</v>
      </c>
      <c r="AY6" s="35">
        <f t="shared" si="6"/>
        <v>34.26</v>
      </c>
      <c r="AZ6" s="35">
        <f t="shared" si="6"/>
        <v>46.78</v>
      </c>
      <c r="BA6" s="35">
        <f t="shared" si="6"/>
        <v>47.44</v>
      </c>
      <c r="BB6" s="35">
        <f t="shared" si="6"/>
        <v>49.18</v>
      </c>
      <c r="BC6" s="35">
        <f t="shared" si="6"/>
        <v>47.72</v>
      </c>
      <c r="BD6" s="35">
        <f t="shared" si="6"/>
        <v>44.24</v>
      </c>
      <c r="BE6" s="34" t="str">
        <f>IF(BE7="","",IF(BE7="-","【-】","【"&amp;SUBSTITUTE(TEXT(BE7,"#,##0.00"),"-","△")&amp;"】"))</f>
        <v>【45.34】</v>
      </c>
      <c r="BF6" s="35">
        <f>IF(BF7="",NA(),BF7)</f>
        <v>1793.87</v>
      </c>
      <c r="BG6" s="35">
        <f t="shared" ref="BG6:BO6" si="7">IF(BG7="",NA(),BG7)</f>
        <v>1656.75</v>
      </c>
      <c r="BH6" s="35">
        <f t="shared" si="7"/>
        <v>1475.24</v>
      </c>
      <c r="BI6" s="35">
        <f t="shared" si="7"/>
        <v>1393.39</v>
      </c>
      <c r="BJ6" s="35">
        <f t="shared" si="7"/>
        <v>1326.68</v>
      </c>
      <c r="BK6" s="35">
        <f t="shared" si="7"/>
        <v>1298.9100000000001</v>
      </c>
      <c r="BL6" s="35">
        <f t="shared" si="7"/>
        <v>1243.71</v>
      </c>
      <c r="BM6" s="35">
        <f t="shared" si="7"/>
        <v>1194.1500000000001</v>
      </c>
      <c r="BN6" s="35">
        <f t="shared" si="7"/>
        <v>1206.79</v>
      </c>
      <c r="BO6" s="35">
        <f t="shared" si="7"/>
        <v>1258.43</v>
      </c>
      <c r="BP6" s="34" t="str">
        <f>IF(BP7="","",IF(BP7="-","【-】","【"&amp;SUBSTITUTE(TEXT(BP7,"#,##0.00"),"-","△")&amp;"】"))</f>
        <v>【1,260.21】</v>
      </c>
      <c r="BQ6" s="35">
        <f>IF(BQ7="",NA(),BQ7)</f>
        <v>92.09</v>
      </c>
      <c r="BR6" s="35">
        <f t="shared" ref="BR6:BZ6" si="8">IF(BR7="",NA(),BR7)</f>
        <v>97.42</v>
      </c>
      <c r="BS6" s="35">
        <f t="shared" si="8"/>
        <v>98.1</v>
      </c>
      <c r="BT6" s="35">
        <f t="shared" si="8"/>
        <v>99.73</v>
      </c>
      <c r="BU6" s="35">
        <f t="shared" si="8"/>
        <v>100</v>
      </c>
      <c r="BV6" s="35">
        <f t="shared" si="8"/>
        <v>69.87</v>
      </c>
      <c r="BW6" s="35">
        <f t="shared" si="8"/>
        <v>74.3</v>
      </c>
      <c r="BX6" s="35">
        <f t="shared" si="8"/>
        <v>72.260000000000005</v>
      </c>
      <c r="BY6" s="35">
        <f t="shared" si="8"/>
        <v>71.84</v>
      </c>
      <c r="BZ6" s="35">
        <f t="shared" si="8"/>
        <v>73.36</v>
      </c>
      <c r="CA6" s="34" t="str">
        <f>IF(CA7="","",IF(CA7="-","【-】","【"&amp;SUBSTITUTE(TEXT(CA7,"#,##0.00"),"-","△")&amp;"】"))</f>
        <v>【75.29】</v>
      </c>
      <c r="CB6" s="35">
        <f>IF(CB7="",NA(),CB7)</f>
        <v>158.93</v>
      </c>
      <c r="CC6" s="35">
        <f t="shared" ref="CC6:CK6" si="9">IF(CC7="",NA(),CC7)</f>
        <v>150</v>
      </c>
      <c r="CD6" s="35">
        <f t="shared" si="9"/>
        <v>150</v>
      </c>
      <c r="CE6" s="35">
        <f t="shared" si="9"/>
        <v>150</v>
      </c>
      <c r="CF6" s="35">
        <f t="shared" si="9"/>
        <v>151.53</v>
      </c>
      <c r="CG6" s="35">
        <f t="shared" si="9"/>
        <v>234.96</v>
      </c>
      <c r="CH6" s="35">
        <f t="shared" si="9"/>
        <v>221.81</v>
      </c>
      <c r="CI6" s="35">
        <f t="shared" si="9"/>
        <v>230.02</v>
      </c>
      <c r="CJ6" s="35">
        <f t="shared" si="9"/>
        <v>228.47</v>
      </c>
      <c r="CK6" s="35">
        <f t="shared" si="9"/>
        <v>224.88</v>
      </c>
      <c r="CL6" s="34" t="str">
        <f>IF(CL7="","",IF(CL7="-","【-】","【"&amp;SUBSTITUTE(TEXT(CL7,"#,##0.00"),"-","△")&amp;"】"))</f>
        <v>【215.41】</v>
      </c>
      <c r="CM6" s="35">
        <f>IF(CM7="",NA(),CM7)</f>
        <v>79.709999999999994</v>
      </c>
      <c r="CN6" s="35">
        <f t="shared" ref="CN6:CV6" si="10">IF(CN7="",NA(),CN7)</f>
        <v>77.930000000000007</v>
      </c>
      <c r="CO6" s="35">
        <f t="shared" si="10"/>
        <v>32.11</v>
      </c>
      <c r="CP6" s="35">
        <f t="shared" si="10"/>
        <v>32.229999999999997</v>
      </c>
      <c r="CQ6" s="35">
        <f t="shared" si="10"/>
        <v>31.75</v>
      </c>
      <c r="CR6" s="35">
        <f t="shared" si="10"/>
        <v>42.9</v>
      </c>
      <c r="CS6" s="35">
        <f t="shared" si="10"/>
        <v>43.36</v>
      </c>
      <c r="CT6" s="35">
        <f t="shared" si="10"/>
        <v>42.56</v>
      </c>
      <c r="CU6" s="35">
        <f t="shared" si="10"/>
        <v>42.47</v>
      </c>
      <c r="CV6" s="35">
        <f t="shared" si="10"/>
        <v>42.4</v>
      </c>
      <c r="CW6" s="34" t="str">
        <f>IF(CW7="","",IF(CW7="-","【-】","【"&amp;SUBSTITUTE(TEXT(CW7,"#,##0.00"),"-","△")&amp;"】"))</f>
        <v>【42.90】</v>
      </c>
      <c r="CX6" s="35">
        <f>IF(CX7="",NA(),CX7)</f>
        <v>85.21</v>
      </c>
      <c r="CY6" s="35">
        <f t="shared" ref="CY6:DG6" si="11">IF(CY7="",NA(),CY7)</f>
        <v>88.23</v>
      </c>
      <c r="CZ6" s="35">
        <f t="shared" si="11"/>
        <v>89.07</v>
      </c>
      <c r="DA6" s="35">
        <f t="shared" si="11"/>
        <v>89.63</v>
      </c>
      <c r="DB6" s="35">
        <f t="shared" si="11"/>
        <v>89.62</v>
      </c>
      <c r="DC6" s="35">
        <f t="shared" si="11"/>
        <v>83.5</v>
      </c>
      <c r="DD6" s="35">
        <f t="shared" si="11"/>
        <v>83.06</v>
      </c>
      <c r="DE6" s="35">
        <f t="shared" si="11"/>
        <v>83.32</v>
      </c>
      <c r="DF6" s="35">
        <f t="shared" si="11"/>
        <v>83.75</v>
      </c>
      <c r="DG6" s="35">
        <f t="shared" si="11"/>
        <v>84.19</v>
      </c>
      <c r="DH6" s="34" t="str">
        <f>IF(DH7="","",IF(DH7="-","【-】","【"&amp;SUBSTITUTE(TEXT(DH7,"#,##0.00"),"-","△")&amp;"】"))</f>
        <v>【84.75】</v>
      </c>
      <c r="DI6" s="35">
        <f>IF(DI7="",NA(),DI7)</f>
        <v>25.01</v>
      </c>
      <c r="DJ6" s="35">
        <f t="shared" ref="DJ6:DR6" si="12">IF(DJ7="",NA(),DJ7)</f>
        <v>27.35</v>
      </c>
      <c r="DK6" s="35">
        <f t="shared" si="12"/>
        <v>29.67</v>
      </c>
      <c r="DL6" s="35">
        <f t="shared" si="12"/>
        <v>31.84</v>
      </c>
      <c r="DM6" s="35">
        <f t="shared" si="12"/>
        <v>34.08</v>
      </c>
      <c r="DN6" s="35">
        <f t="shared" si="12"/>
        <v>22.77</v>
      </c>
      <c r="DO6" s="35">
        <f t="shared" si="12"/>
        <v>23.93</v>
      </c>
      <c r="DP6" s="35">
        <f t="shared" si="12"/>
        <v>24.68</v>
      </c>
      <c r="DQ6" s="35">
        <f t="shared" si="12"/>
        <v>24.68</v>
      </c>
      <c r="DR6" s="35">
        <f t="shared" si="12"/>
        <v>21.36</v>
      </c>
      <c r="DS6" s="34" t="str">
        <f>IF(DS7="","",IF(DS7="-","【-】","【"&amp;SUBSTITUTE(TEXT(DS7,"#,##0.00"),"-","△")&amp;"】"))</f>
        <v>【23.60】</v>
      </c>
      <c r="DT6" s="34">
        <f>IF(DT7="",NA(),DT7)</f>
        <v>0</v>
      </c>
      <c r="DU6" s="34">
        <f t="shared" ref="DU6:EC6" si="13">IF(DU7="",NA(),DU7)</f>
        <v>0</v>
      </c>
      <c r="DV6" s="34">
        <f t="shared" si="13"/>
        <v>0</v>
      </c>
      <c r="DW6" s="34">
        <f t="shared" si="13"/>
        <v>0</v>
      </c>
      <c r="DX6" s="34">
        <f t="shared" si="13"/>
        <v>0</v>
      </c>
      <c r="DY6" s="34">
        <f t="shared" si="13"/>
        <v>0</v>
      </c>
      <c r="DZ6" s="34">
        <f t="shared" si="13"/>
        <v>0</v>
      </c>
      <c r="EA6" s="35">
        <f t="shared" si="13"/>
        <v>0.01</v>
      </c>
      <c r="EB6" s="35">
        <f t="shared" si="13"/>
        <v>8.6199999999999992</v>
      </c>
      <c r="EC6" s="35">
        <f t="shared" si="13"/>
        <v>0.01</v>
      </c>
      <c r="ED6" s="34" t="str">
        <f>IF(ED7="","",IF(ED7="-","【-】","【"&amp;SUBSTITUTE(TEXT(ED7,"#,##0.00"),"-","△")&amp;"】"))</f>
        <v>【0.01】</v>
      </c>
      <c r="EE6" s="34">
        <f>IF(EE7="",NA(),EE7)</f>
        <v>0</v>
      </c>
      <c r="EF6" s="34">
        <f t="shared" ref="EF6:EN6" si="14">IF(EF7="",NA(),EF7)</f>
        <v>0</v>
      </c>
      <c r="EG6" s="34">
        <f t="shared" si="14"/>
        <v>0</v>
      </c>
      <c r="EH6" s="34">
        <f t="shared" si="14"/>
        <v>0</v>
      </c>
      <c r="EI6" s="34">
        <f t="shared" si="14"/>
        <v>0</v>
      </c>
      <c r="EJ6" s="35">
        <f t="shared" si="14"/>
        <v>0.09</v>
      </c>
      <c r="EK6" s="35">
        <f t="shared" si="14"/>
        <v>0.09</v>
      </c>
      <c r="EL6" s="35">
        <f t="shared" si="14"/>
        <v>0.13</v>
      </c>
      <c r="EM6" s="35">
        <f t="shared" si="14"/>
        <v>0.36</v>
      </c>
      <c r="EN6" s="35">
        <f t="shared" si="14"/>
        <v>0.39</v>
      </c>
      <c r="EO6" s="34" t="str">
        <f>IF(EO7="","",IF(EO7="-","【-】","【"&amp;SUBSTITUTE(TEXT(EO7,"#,##0.00"),"-","△")&amp;"】"))</f>
        <v>【0.30】</v>
      </c>
    </row>
    <row r="7" spans="1:148" s="36" customFormat="1" x14ac:dyDescent="0.2">
      <c r="A7" s="28"/>
      <c r="B7" s="37">
        <v>2020</v>
      </c>
      <c r="C7" s="37">
        <v>452033</v>
      </c>
      <c r="D7" s="37">
        <v>46</v>
      </c>
      <c r="E7" s="37">
        <v>17</v>
      </c>
      <c r="F7" s="37">
        <v>4</v>
      </c>
      <c r="G7" s="37">
        <v>0</v>
      </c>
      <c r="H7" s="37" t="s">
        <v>96</v>
      </c>
      <c r="I7" s="37" t="s">
        <v>97</v>
      </c>
      <c r="J7" s="37" t="s">
        <v>98</v>
      </c>
      <c r="K7" s="37" t="s">
        <v>99</v>
      </c>
      <c r="L7" s="37" t="s">
        <v>100</v>
      </c>
      <c r="M7" s="37" t="s">
        <v>101</v>
      </c>
      <c r="N7" s="38" t="s">
        <v>102</v>
      </c>
      <c r="O7" s="38">
        <v>51.85</v>
      </c>
      <c r="P7" s="38">
        <v>4.1900000000000004</v>
      </c>
      <c r="Q7" s="38">
        <v>100</v>
      </c>
      <c r="R7" s="38">
        <v>2619</v>
      </c>
      <c r="S7" s="38">
        <v>120924</v>
      </c>
      <c r="T7" s="38">
        <v>868.02</v>
      </c>
      <c r="U7" s="38">
        <v>139.31</v>
      </c>
      <c r="V7" s="38">
        <v>5028</v>
      </c>
      <c r="W7" s="38">
        <v>1.89</v>
      </c>
      <c r="X7" s="38">
        <v>2660.32</v>
      </c>
      <c r="Y7" s="38">
        <v>100.01</v>
      </c>
      <c r="Z7" s="38">
        <v>100.01</v>
      </c>
      <c r="AA7" s="38">
        <v>100</v>
      </c>
      <c r="AB7" s="38">
        <v>100</v>
      </c>
      <c r="AC7" s="38">
        <v>100</v>
      </c>
      <c r="AD7" s="38">
        <v>100.85</v>
      </c>
      <c r="AE7" s="38">
        <v>102.13</v>
      </c>
      <c r="AF7" s="38">
        <v>101.72</v>
      </c>
      <c r="AG7" s="38">
        <v>102.73</v>
      </c>
      <c r="AH7" s="38">
        <v>105.78</v>
      </c>
      <c r="AI7" s="38">
        <v>104.83</v>
      </c>
      <c r="AJ7" s="38">
        <v>0</v>
      </c>
      <c r="AK7" s="38">
        <v>0</v>
      </c>
      <c r="AL7" s="38">
        <v>0</v>
      </c>
      <c r="AM7" s="38">
        <v>0</v>
      </c>
      <c r="AN7" s="38">
        <v>0</v>
      </c>
      <c r="AO7" s="38">
        <v>110.77</v>
      </c>
      <c r="AP7" s="38">
        <v>109.51</v>
      </c>
      <c r="AQ7" s="38">
        <v>112.88</v>
      </c>
      <c r="AR7" s="38">
        <v>94.97</v>
      </c>
      <c r="AS7" s="38">
        <v>63.96</v>
      </c>
      <c r="AT7" s="38">
        <v>61.55</v>
      </c>
      <c r="AU7" s="38">
        <v>31.49</v>
      </c>
      <c r="AV7" s="38">
        <v>42.23</v>
      </c>
      <c r="AW7" s="38">
        <v>43.86</v>
      </c>
      <c r="AX7" s="38">
        <v>31</v>
      </c>
      <c r="AY7" s="38">
        <v>34.26</v>
      </c>
      <c r="AZ7" s="38">
        <v>46.78</v>
      </c>
      <c r="BA7" s="38">
        <v>47.44</v>
      </c>
      <c r="BB7" s="38">
        <v>49.18</v>
      </c>
      <c r="BC7" s="38">
        <v>47.72</v>
      </c>
      <c r="BD7" s="38">
        <v>44.24</v>
      </c>
      <c r="BE7" s="38">
        <v>45.34</v>
      </c>
      <c r="BF7" s="38">
        <v>1793.87</v>
      </c>
      <c r="BG7" s="38">
        <v>1656.75</v>
      </c>
      <c r="BH7" s="38">
        <v>1475.24</v>
      </c>
      <c r="BI7" s="38">
        <v>1393.39</v>
      </c>
      <c r="BJ7" s="38">
        <v>1326.68</v>
      </c>
      <c r="BK7" s="38">
        <v>1298.9100000000001</v>
      </c>
      <c r="BL7" s="38">
        <v>1243.71</v>
      </c>
      <c r="BM7" s="38">
        <v>1194.1500000000001</v>
      </c>
      <c r="BN7" s="38">
        <v>1206.79</v>
      </c>
      <c r="BO7" s="38">
        <v>1258.43</v>
      </c>
      <c r="BP7" s="38">
        <v>1260.21</v>
      </c>
      <c r="BQ7" s="38">
        <v>92.09</v>
      </c>
      <c r="BR7" s="38">
        <v>97.42</v>
      </c>
      <c r="BS7" s="38">
        <v>98.1</v>
      </c>
      <c r="BT7" s="38">
        <v>99.73</v>
      </c>
      <c r="BU7" s="38">
        <v>100</v>
      </c>
      <c r="BV7" s="38">
        <v>69.87</v>
      </c>
      <c r="BW7" s="38">
        <v>74.3</v>
      </c>
      <c r="BX7" s="38">
        <v>72.260000000000005</v>
      </c>
      <c r="BY7" s="38">
        <v>71.84</v>
      </c>
      <c r="BZ7" s="38">
        <v>73.36</v>
      </c>
      <c r="CA7" s="38">
        <v>75.290000000000006</v>
      </c>
      <c r="CB7" s="38">
        <v>158.93</v>
      </c>
      <c r="CC7" s="38">
        <v>150</v>
      </c>
      <c r="CD7" s="38">
        <v>150</v>
      </c>
      <c r="CE7" s="38">
        <v>150</v>
      </c>
      <c r="CF7" s="38">
        <v>151.53</v>
      </c>
      <c r="CG7" s="38">
        <v>234.96</v>
      </c>
      <c r="CH7" s="38">
        <v>221.81</v>
      </c>
      <c r="CI7" s="38">
        <v>230.02</v>
      </c>
      <c r="CJ7" s="38">
        <v>228.47</v>
      </c>
      <c r="CK7" s="38">
        <v>224.88</v>
      </c>
      <c r="CL7" s="38">
        <v>215.41</v>
      </c>
      <c r="CM7" s="38">
        <v>79.709999999999994</v>
      </c>
      <c r="CN7" s="38">
        <v>77.930000000000007</v>
      </c>
      <c r="CO7" s="38">
        <v>32.11</v>
      </c>
      <c r="CP7" s="38">
        <v>32.229999999999997</v>
      </c>
      <c r="CQ7" s="38">
        <v>31.75</v>
      </c>
      <c r="CR7" s="38">
        <v>42.9</v>
      </c>
      <c r="CS7" s="38">
        <v>43.36</v>
      </c>
      <c r="CT7" s="38">
        <v>42.56</v>
      </c>
      <c r="CU7" s="38">
        <v>42.47</v>
      </c>
      <c r="CV7" s="38">
        <v>42.4</v>
      </c>
      <c r="CW7" s="38">
        <v>42.9</v>
      </c>
      <c r="CX7" s="38">
        <v>85.21</v>
      </c>
      <c r="CY7" s="38">
        <v>88.23</v>
      </c>
      <c r="CZ7" s="38">
        <v>89.07</v>
      </c>
      <c r="DA7" s="38">
        <v>89.63</v>
      </c>
      <c r="DB7" s="38">
        <v>89.62</v>
      </c>
      <c r="DC7" s="38">
        <v>83.5</v>
      </c>
      <c r="DD7" s="38">
        <v>83.06</v>
      </c>
      <c r="DE7" s="38">
        <v>83.32</v>
      </c>
      <c r="DF7" s="38">
        <v>83.75</v>
      </c>
      <c r="DG7" s="38">
        <v>84.19</v>
      </c>
      <c r="DH7" s="38">
        <v>84.75</v>
      </c>
      <c r="DI7" s="38">
        <v>25.01</v>
      </c>
      <c r="DJ7" s="38">
        <v>27.35</v>
      </c>
      <c r="DK7" s="38">
        <v>29.67</v>
      </c>
      <c r="DL7" s="38">
        <v>31.84</v>
      </c>
      <c r="DM7" s="38">
        <v>34.08</v>
      </c>
      <c r="DN7" s="38">
        <v>22.77</v>
      </c>
      <c r="DO7" s="38">
        <v>23.93</v>
      </c>
      <c r="DP7" s="38">
        <v>24.68</v>
      </c>
      <c r="DQ7" s="38">
        <v>24.68</v>
      </c>
      <c r="DR7" s="38">
        <v>21.36</v>
      </c>
      <c r="DS7" s="38">
        <v>23.6</v>
      </c>
      <c r="DT7" s="38">
        <v>0</v>
      </c>
      <c r="DU7" s="38">
        <v>0</v>
      </c>
      <c r="DV7" s="38">
        <v>0</v>
      </c>
      <c r="DW7" s="38">
        <v>0</v>
      </c>
      <c r="DX7" s="38">
        <v>0</v>
      </c>
      <c r="DY7" s="38">
        <v>0</v>
      </c>
      <c r="DZ7" s="38">
        <v>0</v>
      </c>
      <c r="EA7" s="38">
        <v>0.01</v>
      </c>
      <c r="EB7" s="38">
        <v>8.6199999999999992</v>
      </c>
      <c r="EC7" s="38">
        <v>0.01</v>
      </c>
      <c r="ED7" s="38">
        <v>0.01</v>
      </c>
      <c r="EE7" s="38">
        <v>0</v>
      </c>
      <c r="EF7" s="38">
        <v>0</v>
      </c>
      <c r="EG7" s="38">
        <v>0</v>
      </c>
      <c r="EH7" s="38">
        <v>0</v>
      </c>
      <c r="EI7" s="38">
        <v>0</v>
      </c>
      <c r="EJ7" s="38">
        <v>0.09</v>
      </c>
      <c r="EK7" s="38">
        <v>0.09</v>
      </c>
      <c r="EL7" s="38">
        <v>0.13</v>
      </c>
      <c r="EM7" s="38">
        <v>0.36</v>
      </c>
      <c r="EN7" s="38">
        <v>0.39</v>
      </c>
      <c r="EO7" s="38">
        <v>0.3</v>
      </c>
    </row>
    <row r="8" spans="1:148"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2">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2">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2">
      <c r="B11">
        <v>4</v>
      </c>
      <c r="C11">
        <v>3</v>
      </c>
      <c r="D11">
        <v>2</v>
      </c>
      <c r="E11">
        <v>1</v>
      </c>
      <c r="F11">
        <v>0</v>
      </c>
      <c r="G11" t="s">
        <v>108</v>
      </c>
    </row>
    <row r="12" spans="1:148" x14ac:dyDescent="0.2">
      <c r="B12">
        <v>1</v>
      </c>
      <c r="C12">
        <v>1</v>
      </c>
      <c r="D12">
        <v>1</v>
      </c>
      <c r="E12">
        <v>1</v>
      </c>
      <c r="F12">
        <v>2</v>
      </c>
      <c r="G12" t="s">
        <v>109</v>
      </c>
    </row>
    <row r="13" spans="1:148" x14ac:dyDescent="0.2">
      <c r="B13" t="s">
        <v>110</v>
      </c>
      <c r="C13" t="s">
        <v>110</v>
      </c>
      <c r="D13" t="s">
        <v>110</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2022-01-31T06:21:29Z</cp:lastPrinted>
  <dcterms:created xsi:type="dcterms:W3CDTF">2021-12-03T07:28:28Z</dcterms:created>
  <dcterms:modified xsi:type="dcterms:W3CDTF">2022-02-21T04:36:54Z</dcterms:modified>
  <cp:category/>
</cp:coreProperties>
</file>