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2特環下水\"/>
    </mc:Choice>
  </mc:AlternateContent>
  <xr:revisionPtr revIDLastSave="0" documentId="13_ncr:1_{C151C102-64D3-46A8-BA48-6A88C1368043}" xr6:coauthVersionLast="47" xr6:coauthVersionMax="47" xr10:uidLastSave="{00000000-0000-0000-0000-000000000000}"/>
  <workbookProtection workbookAlgorithmName="SHA-512" workbookHashValue="J2xlhYqVouRh8XAZMbaSpk+ghTNCTFi0oFJOWH7opOurtbZdLlRyI5T80ygcjb9f4tFrjwLrCAf6a3bh2V3mlg==" workbookSaltValue="N2L1jnbXdXaDkjKVjwvJDg=="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G85" i="4"/>
  <c r="W10" i="4"/>
  <c r="P10" i="4"/>
  <c r="B10" i="4"/>
  <c r="BB8" i="4"/>
  <c r="B8" i="4"/>
  <c r="B6"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<sst xmlns="http://schemas.openxmlformats.org/spreadsheetml/2006/main" count="231" uniqueCount="118">
  <si>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</si>
  <si>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</si>
  <si>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</si>
  <si>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</si>
  <si>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</si>
  <si>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</si>
  <si>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</si>
  <si>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</si>
  <si>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</si>
  <si>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</si>
  <si>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</si>
  <si>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</si>
  <si>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</si>
  <si>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</si>
  <si>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</si>
  <si>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</si>
  <si>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</si>
  <si>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</si>
  <si>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</si>
  <si>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</si>
  <si>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</si>
  <si>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</si>
  <si>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</si>
  <si>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</si>
  <si>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</si>
  <si>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</si>
  <si>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</si>
  <si>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</si>
  <si>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</si>
  <si>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</si>
  <si>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</si>
  <si>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</si>
  <si>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</si>
  <si>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</si>
  <si>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</si>
  <si>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</si>
  <si>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</si>
  <si>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</si>
  <si>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</si>
  <si>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</si>
  <si>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</si>
  <si>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</si>
  <si>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</si>
  <si>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</si>
  <si>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</si>
  <si>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</si>
  <si>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</si>
  <si>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</si>
  <si>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</si>
  <si>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</si>
  <si>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</si>
  <si>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</si>
  <si>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</si>
  <si>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</si>
  <si>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</si>
  <si>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</si>
  <si>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</si>
  <si>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</si>
  <si>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</si>
  <si>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</si>
  <si>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</si>
  <si>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</si>
  <si>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</si>
  <si>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</si>
  <si>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</si>
  <si>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</si>
  <si>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</si>
  <si>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</si>
  <si>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</si>
  <si>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</si>
  <si>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</si>
  <si>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</si>
  <si>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</si>
  <si>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</si>
  <si>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</si>
  <si>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</si>
  <si>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</si>
  <si>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</si>
  <si>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</si>
  <si>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</si>
  <si>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</si>
  <si>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</si>
  <si>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</si>
  <si>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</si>
  <si>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</si>
  <si>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</si>
  <si>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</si>
  <si>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</si>
  <si>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</si>
  <si>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</si>
  <si>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</si>
  <si>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</si>
  <si>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</si>
  <si>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</si>
  <si>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</si>
  <si>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</si>
  <si>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</si>
  <si>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</si>
  <si>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</si>
  <si>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</si>
  <si>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</si>
  <si>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</si>
  <si>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</si>
  <si>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</si>
  <si>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</si>
  <si>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</si>
  <si>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</si>
  <si>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</si>
  <si>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</si>
  <si>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</si>
  <si>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</si>
  <si>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</si>
  <si>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</si>
  <si>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</si>
  <si>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</si>
  <si>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特定環境保全公共下水道については、黒字経営となっていますが、今後、農業集落排水事業との一元化による管渠工事が計画されているため、施設・整備の合理的な投資及び財務状況の現状把握と分析を行う必要があります。
　そのため、経営戦略については、今後の支出・収入及び資産の状況を把握した後、令和３年度に策定します。
　使用料改定（増額）については、令和元年度に実施しましたが、今後の人口減少に伴う使用料収入の減少、将来的な財源不足等を考慮し、また、今以上の一般会計からの繰入金に依存することも困難な状況にあるため、近隣及び類似団体の状況も参考としながら、年次的に見直し・検討を実施します。</t>
    <rPh sb="1" eb="3">
      <t>トクテイ</t>
    </rPh>
    <rPh sb="3" eb="5">
      <t>カンキョウ</t>
    </rPh>
    <rPh sb="5" eb="7">
      <t>ホゼン</t>
    </rPh>
    <rPh sb="7" eb="9">
      <t>コウキョウ</t>
    </rPh>
    <rPh sb="9" eb="12">
      <t>ゲスイドウ</t>
    </rPh>
    <rPh sb="18" eb="20">
      <t>クロジ</t>
    </rPh>
    <rPh sb="20" eb="22">
      <t>ケイエイ</t>
    </rPh>
    <rPh sb="31" eb="33">
      <t>コンゴ</t>
    </rPh>
    <rPh sb="34" eb="36">
      <t>ノウギョウ</t>
    </rPh>
    <rPh sb="36" eb="38">
      <t>シュウラク</t>
    </rPh>
    <rPh sb="38" eb="40">
      <t>ハイスイ</t>
    </rPh>
    <rPh sb="40" eb="42">
      <t>ジギョウ</t>
    </rPh>
    <rPh sb="44" eb="47">
      <t>イチゲンカ</t>
    </rPh>
    <rPh sb="50" eb="52">
      <t>カンキョ</t>
    </rPh>
    <rPh sb="52" eb="54">
      <t>コウジ</t>
    </rPh>
    <rPh sb="55" eb="57">
      <t>ケイカク</t>
    </rPh>
    <rPh sb="65" eb="67">
      <t>シセツ</t>
    </rPh>
    <rPh sb="68" eb="70">
      <t>セイビ</t>
    </rPh>
    <rPh sb="71" eb="74">
      <t>ゴウリテキ</t>
    </rPh>
    <rPh sb="75" eb="77">
      <t>トウシ</t>
    </rPh>
    <rPh sb="77" eb="78">
      <t>オヨ</t>
    </rPh>
    <rPh sb="79" eb="81">
      <t>ザイム</t>
    </rPh>
    <rPh sb="81" eb="83">
      <t>ジョウキョウ</t>
    </rPh>
    <rPh sb="84" eb="86">
      <t>ゲンジョウ</t>
    </rPh>
    <rPh sb="86" eb="88">
      <t>ハアク</t>
    </rPh>
    <rPh sb="89" eb="91">
      <t>ブンセキ</t>
    </rPh>
    <rPh sb="92" eb="93">
      <t>オコナ</t>
    </rPh>
    <rPh sb="94" eb="96">
      <t>ヒツヨウ</t>
    </rPh>
    <rPh sb="109" eb="111">
      <t>ケイエイ</t>
    </rPh>
    <rPh sb="111" eb="113">
      <t>センリャク</t>
    </rPh>
    <rPh sb="119" eb="121">
      <t>コンゴ</t>
    </rPh>
    <rPh sb="122" eb="124">
      <t>シシュツ</t>
    </rPh>
    <rPh sb="125" eb="127">
      <t>シュウニュウ</t>
    </rPh>
    <rPh sb="127" eb="128">
      <t>オヨ</t>
    </rPh>
    <rPh sb="129" eb="131">
      <t>シサン</t>
    </rPh>
    <rPh sb="132" eb="134">
      <t>ジョウキョウ</t>
    </rPh>
    <rPh sb="135" eb="137">
      <t>ハアク</t>
    </rPh>
    <rPh sb="139" eb="140">
      <t>アト</t>
    </rPh>
    <rPh sb="141" eb="143">
      <t>レイワ</t>
    </rPh>
    <rPh sb="144" eb="146">
      <t>ネンド</t>
    </rPh>
    <rPh sb="147" eb="149">
      <t>サクテイ</t>
    </rPh>
    <phoneticPr fontId="4"/>
  </si>
  <si>
    <t>　老朽化状況について、平成25年度に整備事業を完了しております。管渠については、事業開始が新しいため老朽化対策は実施しなければならない状況ではありません。
　ただし、処理施設については耐用年数を超えるものも出てきており、ストックマネジメント計画に基づき、改築更新を進めていきます。</t>
    <rPh sb="1" eb="4">
      <t>ロウキュウカ</t>
    </rPh>
    <rPh sb="4" eb="6">
      <t>ジョウキョウ</t>
    </rPh>
    <rPh sb="11" eb="13">
      <t>ヘイセイ</t>
    </rPh>
    <rPh sb="15" eb="17">
      <t>ネンド</t>
    </rPh>
    <rPh sb="18" eb="20">
      <t>セイビ</t>
    </rPh>
    <rPh sb="20" eb="22">
      <t>ジギョウ</t>
    </rPh>
    <rPh sb="23" eb="25">
      <t>カンリョウ</t>
    </rPh>
    <rPh sb="32" eb="34">
      <t>カンキョ</t>
    </rPh>
    <rPh sb="40" eb="42">
      <t>ジギョウ</t>
    </rPh>
    <rPh sb="42" eb="44">
      <t>カイシ</t>
    </rPh>
    <rPh sb="45" eb="46">
      <t>アタラ</t>
    </rPh>
    <rPh sb="50" eb="53">
      <t>ロウキュウカ</t>
    </rPh>
    <rPh sb="53" eb="55">
      <t>タイサク</t>
    </rPh>
    <rPh sb="56" eb="58">
      <t>ジッシ</t>
    </rPh>
    <rPh sb="67" eb="69">
      <t>ジョウキョウ</t>
    </rPh>
    <rPh sb="83" eb="85">
      <t>ショリ</t>
    </rPh>
    <rPh sb="85" eb="87">
      <t>シセツ</t>
    </rPh>
    <rPh sb="92" eb="94">
      <t>タイヨウ</t>
    </rPh>
    <rPh sb="94" eb="96">
      <t>ネンスウ</t>
    </rPh>
    <rPh sb="97" eb="98">
      <t>コ</t>
    </rPh>
    <rPh sb="103" eb="104">
      <t>デ</t>
    </rPh>
    <rPh sb="120" eb="122">
      <t>ケイカク</t>
    </rPh>
    <rPh sb="123" eb="124">
      <t>モト</t>
    </rPh>
    <rPh sb="127" eb="129">
      <t>カイチク</t>
    </rPh>
    <rPh sb="129" eb="131">
      <t>コウシン</t>
    </rPh>
    <rPh sb="132" eb="133">
      <t>スス</t>
    </rPh>
    <phoneticPr fontId="4"/>
  </si>
  <si>
    <t>　「経常収支比率」については、黒字となっており、経営の健全性は確保されています。この水準を維持するよう引き続き費用の削減及び黒字の確保に努力していきたいと考えています。
　「流動比率」については、前年度と比較し現金預金の増加により流動資産が増加し、未払金の増加により流動負債が増加しましたが、数値は100％を超えています。今後も健全経営に努め、比率の上昇を目指します。
　「企業債残高対事業規模比率」については、類似団体よりも高くなっています。農業集落排水との統合により、今後は管渠工事など投資が増大する見込みであり、計画的な事業を推進します。
　「経費回収率」については、農業集落排水との統合により、下水道使用料が増加したものの、汚水処理費も増加したため基準となる100％を下回っています。今後は経費の節減に努めます。
　「汚水処理原価」については、類似団体平均値よりも低い数値となっています。引き続き、効率的な汚水処理に努めます。
　「施設利用率」については、類似団体平均値よりも高い数値となっていますが、経営の効率性における課題となっています。引き続き、下水道への接続を図り、施設利用率の向上に向けて取り組みます。
　「水洗化率」については、類似団体平均値を下回っています。これは、人口減少、高齢化及び地理的要因等と推測していますので、引き続き水洗化率の向上に向けて取り組んでいきます。</t>
    <rPh sb="2" eb="4">
      <t>ケイジョウ</t>
    </rPh>
    <rPh sb="4" eb="6">
      <t>シュウシ</t>
    </rPh>
    <rPh sb="6" eb="8">
      <t>ヒリツ</t>
    </rPh>
    <rPh sb="15" eb="17">
      <t>クロジ</t>
    </rPh>
    <rPh sb="24" eb="26">
      <t>ケイエイ</t>
    </rPh>
    <rPh sb="27" eb="30">
      <t>ケンゼンセイ</t>
    </rPh>
    <rPh sb="31" eb="33">
      <t>カクホ</t>
    </rPh>
    <rPh sb="42" eb="44">
      <t>スイジュン</t>
    </rPh>
    <rPh sb="45" eb="47">
      <t>イジ</t>
    </rPh>
    <rPh sb="51" eb="52">
      <t>ヒ</t>
    </rPh>
    <rPh sb="53" eb="54">
      <t>ツヅ</t>
    </rPh>
    <rPh sb="55" eb="57">
      <t>ヒヨウ</t>
    </rPh>
    <rPh sb="58" eb="60">
      <t>サクゲン</t>
    </rPh>
    <rPh sb="60" eb="61">
      <t>オヨ</t>
    </rPh>
    <rPh sb="62" eb="64">
      <t>クロジ</t>
    </rPh>
    <rPh sb="65" eb="67">
      <t>カクホ</t>
    </rPh>
    <rPh sb="68" eb="70">
      <t>ドリョク</t>
    </rPh>
    <rPh sb="77" eb="78">
      <t>カンガ</t>
    </rPh>
    <rPh sb="87" eb="89">
      <t>リュウドウ</t>
    </rPh>
    <rPh sb="89" eb="91">
      <t>ヒリツ</t>
    </rPh>
    <rPh sb="98" eb="101">
      <t>ゼンネンド</t>
    </rPh>
    <rPh sb="102" eb="104">
      <t>ヒカク</t>
    </rPh>
    <rPh sb="105" eb="107">
      <t>ゲンキン</t>
    </rPh>
    <rPh sb="107" eb="109">
      <t>ヨキン</t>
    </rPh>
    <rPh sb="110" eb="112">
      <t>ゾウカ</t>
    </rPh>
    <rPh sb="115" eb="117">
      <t>リュウドウ</t>
    </rPh>
    <rPh sb="117" eb="119">
      <t>シサン</t>
    </rPh>
    <rPh sb="120" eb="122">
      <t>ゾウカ</t>
    </rPh>
    <rPh sb="124" eb="126">
      <t>ミバラ</t>
    </rPh>
    <rPh sb="126" eb="127">
      <t>キン</t>
    </rPh>
    <rPh sb="128" eb="129">
      <t>ゾウ</t>
    </rPh>
    <rPh sb="129" eb="130">
      <t>カ</t>
    </rPh>
    <rPh sb="133" eb="135">
      <t>リュウドウ</t>
    </rPh>
    <rPh sb="135" eb="137">
      <t>フサイ</t>
    </rPh>
    <rPh sb="138" eb="140">
      <t>ゾウカ</t>
    </rPh>
    <rPh sb="146" eb="148">
      <t>スウチ</t>
    </rPh>
    <rPh sb="154" eb="155">
      <t>コ</t>
    </rPh>
    <rPh sb="161" eb="163">
      <t>コンゴ</t>
    </rPh>
    <rPh sb="164" eb="166">
      <t>ケンゼン</t>
    </rPh>
    <rPh sb="166" eb="168">
      <t>ケイエイ</t>
    </rPh>
    <rPh sb="169" eb="170">
      <t>ツト</t>
    </rPh>
    <rPh sb="172" eb="174">
      <t>ヒリツ</t>
    </rPh>
    <rPh sb="175" eb="177">
      <t>ジョウショウ</t>
    </rPh>
    <rPh sb="178" eb="180">
      <t>メザ</t>
    </rPh>
    <rPh sb="187" eb="189">
      <t>キギョウ</t>
    </rPh>
    <rPh sb="189" eb="190">
      <t>サイ</t>
    </rPh>
    <rPh sb="190" eb="192">
      <t>ザンダカ</t>
    </rPh>
    <rPh sb="192" eb="193">
      <t>タイ</t>
    </rPh>
    <rPh sb="193" eb="195">
      <t>ジギョウ</t>
    </rPh>
    <rPh sb="195" eb="197">
      <t>キボ</t>
    </rPh>
    <rPh sb="197" eb="199">
      <t>ヒリツ</t>
    </rPh>
    <rPh sb="206" eb="208">
      <t>ルイジ</t>
    </rPh>
    <rPh sb="208" eb="210">
      <t>ダンタイ</t>
    </rPh>
    <rPh sb="213" eb="214">
      <t>タカ</t>
    </rPh>
    <rPh sb="222" eb="224">
      <t>ノウギョウ</t>
    </rPh>
    <rPh sb="224" eb="226">
      <t>シュウラク</t>
    </rPh>
    <rPh sb="226" eb="228">
      <t>ハイスイ</t>
    </rPh>
    <rPh sb="230" eb="232">
      <t>トウゴウ</t>
    </rPh>
    <rPh sb="236" eb="238">
      <t>コンゴ</t>
    </rPh>
    <rPh sb="239" eb="241">
      <t>カンキョ</t>
    </rPh>
    <rPh sb="241" eb="243">
      <t>コウジ</t>
    </rPh>
    <rPh sb="245" eb="247">
      <t>トウシ</t>
    </rPh>
    <rPh sb="248" eb="250">
      <t>ゾウダイ</t>
    </rPh>
    <rPh sb="252" eb="254">
      <t>ミコ</t>
    </rPh>
    <rPh sb="259" eb="262">
      <t>ケイカクテキ</t>
    </rPh>
    <rPh sb="263" eb="265">
      <t>ジギョウ</t>
    </rPh>
    <rPh sb="266" eb="268">
      <t>スイシン</t>
    </rPh>
    <rPh sb="275" eb="277">
      <t>ケイヒ</t>
    </rPh>
    <rPh sb="277" eb="279">
      <t>カイシュウ</t>
    </rPh>
    <rPh sb="279" eb="280">
      <t>リツ</t>
    </rPh>
    <rPh sb="287" eb="289">
      <t>ノウギョウ</t>
    </rPh>
    <rPh sb="289" eb="291">
      <t>シュウラク</t>
    </rPh>
    <rPh sb="291" eb="293">
      <t>ハイスイ</t>
    </rPh>
    <rPh sb="295" eb="297">
      <t>トウゴウ</t>
    </rPh>
    <rPh sb="301" eb="304">
      <t>ゲスイドウ</t>
    </rPh>
    <rPh sb="304" eb="307">
      <t>シヨウリョウ</t>
    </rPh>
    <rPh sb="308" eb="310">
      <t>ゾウカ</t>
    </rPh>
    <rPh sb="316" eb="318">
      <t>オスイ</t>
    </rPh>
    <rPh sb="318" eb="320">
      <t>ショリ</t>
    </rPh>
    <rPh sb="320" eb="321">
      <t>ヒ</t>
    </rPh>
    <rPh sb="322" eb="324">
      <t>ゾウカ</t>
    </rPh>
    <rPh sb="328" eb="330">
      <t>キジュン</t>
    </rPh>
    <rPh sb="338" eb="340">
      <t>シタマワ</t>
    </rPh>
    <rPh sb="346" eb="348">
      <t>コンゴ</t>
    </rPh>
    <rPh sb="349" eb="351">
      <t>ケイヒ</t>
    </rPh>
    <rPh sb="352" eb="354">
      <t>セツゲン</t>
    </rPh>
    <rPh sb="355" eb="356">
      <t>ツト</t>
    </rPh>
    <rPh sb="363" eb="365">
      <t>オスイ</t>
    </rPh>
    <rPh sb="365" eb="367">
      <t>ショリ</t>
    </rPh>
    <rPh sb="367" eb="369">
      <t>ゲンカ</t>
    </rPh>
    <rPh sb="376" eb="378">
      <t>ルイジ</t>
    </rPh>
    <rPh sb="378" eb="380">
      <t>ダンタイ</t>
    </rPh>
    <rPh sb="380" eb="383">
      <t>ヘイキンチ</t>
    </rPh>
    <rPh sb="386" eb="387">
      <t>ヒク</t>
    </rPh>
    <rPh sb="388" eb="390">
      <t>スウチ</t>
    </rPh>
    <rPh sb="398" eb="399">
      <t>ヒ</t>
    </rPh>
    <rPh sb="400" eb="401">
      <t>ツヅ</t>
    </rPh>
    <rPh sb="403" eb="406">
      <t>コウリツテキ</t>
    </rPh>
    <rPh sb="407" eb="409">
      <t>オスイ</t>
    </rPh>
    <rPh sb="409" eb="411">
      <t>ショリ</t>
    </rPh>
    <rPh sb="412" eb="413">
      <t>ツト</t>
    </rPh>
    <rPh sb="420" eb="422">
      <t>シセツ</t>
    </rPh>
    <rPh sb="422" eb="424">
      <t>リヨウ</t>
    </rPh>
    <rPh sb="424" eb="425">
      <t>リツ</t>
    </rPh>
    <rPh sb="432" eb="434">
      <t>ルイジ</t>
    </rPh>
    <rPh sb="434" eb="436">
      <t>ダンタイ</t>
    </rPh>
    <rPh sb="436" eb="438">
      <t>ヘイキン</t>
    </rPh>
    <rPh sb="438" eb="439">
      <t>チ</t>
    </rPh>
    <rPh sb="442" eb="443">
      <t>タカ</t>
    </rPh>
    <rPh sb="444" eb="446">
      <t>スウチ</t>
    </rPh>
    <rPh sb="455" eb="457">
      <t>ケイエイ</t>
    </rPh>
    <rPh sb="458" eb="461">
      <t>コウリツセイ</t>
    </rPh>
    <rPh sb="465" eb="467">
      <t>カダイ</t>
    </rPh>
    <rPh sb="475" eb="476">
      <t>ヒ</t>
    </rPh>
    <rPh sb="477" eb="478">
      <t>ツヅ</t>
    </rPh>
    <rPh sb="480" eb="483">
      <t>ゲスイドウ</t>
    </rPh>
    <rPh sb="485" eb="487">
      <t>セツゾク</t>
    </rPh>
    <rPh sb="488" eb="489">
      <t>ハカ</t>
    </rPh>
    <rPh sb="491" eb="493">
      <t>シセツ</t>
    </rPh>
    <rPh sb="493" eb="495">
      <t>リヨウ</t>
    </rPh>
    <rPh sb="495" eb="496">
      <t>リツ</t>
    </rPh>
    <rPh sb="497" eb="499">
      <t>コウジョウ</t>
    </rPh>
    <rPh sb="500" eb="501">
      <t>ム</t>
    </rPh>
    <rPh sb="503" eb="504">
      <t>ト</t>
    </rPh>
    <rPh sb="505" eb="506">
      <t>ク</t>
    </rPh>
    <rPh sb="513" eb="516">
      <t>スイセンカ</t>
    </rPh>
    <rPh sb="516" eb="517">
      <t>リツ</t>
    </rPh>
    <rPh sb="524" eb="526">
      <t>ルイジ</t>
    </rPh>
    <rPh sb="526" eb="528">
      <t>ダンタイ</t>
    </rPh>
    <rPh sb="528" eb="531">
      <t>ヘイキンチ</t>
    </rPh>
    <rPh sb="532" eb="533">
      <t>シタ</t>
    </rPh>
    <rPh sb="533" eb="534">
      <t>マワ</t>
    </rPh>
    <rPh sb="544" eb="546">
      <t>ジンコウ</t>
    </rPh>
    <rPh sb="546" eb="548">
      <t>ゲンショウ</t>
    </rPh>
    <rPh sb="549" eb="552">
      <t>コウレイカ</t>
    </rPh>
    <rPh sb="552" eb="553">
      <t>オヨ</t>
    </rPh>
    <rPh sb="554" eb="557">
      <t>チリテキ</t>
    </rPh>
    <rPh sb="557" eb="559">
      <t>ヨウイン</t>
    </rPh>
    <rPh sb="559" eb="560">
      <t>トウ</t>
    </rPh>
    <rPh sb="561" eb="563">
      <t>スイソク</t>
    </rPh>
    <rPh sb="571" eb="572">
      <t>ヒ</t>
    </rPh>
    <rPh sb="573" eb="574">
      <t>ツヅ</t>
    </rPh>
    <rPh sb="575" eb="578">
      <t>スイセンカ</t>
    </rPh>
    <rPh sb="578" eb="579">
      <t>リツ</t>
    </rPh>
    <rPh sb="580" eb="582">
      <t>コウジョウ</t>
    </rPh>
    <rPh sb="583" eb="584">
      <t>ム</t>
    </rPh>
    <rPh sb="586" eb="587">
      <t>ト</t>
    </rPh>
    <rPh sb="588" eb="589">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</si>
</sst>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45C-4CE8-8C32-430FBD54A7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0.13</c:v>
                </c:pt>
                <c:pt idx="3">
                  <c:v>0.36</c:v>
                </c:pt>
                <c:pt idx="4">
                  <c:v>0.39</c:v>
                </c:pt>
              </c:numCache>
            </c:numRef>
          </c:val>
          <c:smooth val="0"/>
          <c:extLst>
            <c:ext xmlns:c16="http://schemas.microsoft.com/office/drawing/2014/chart" uri="{C3380CC4-5D6E-409C-BE32-E72D297353CC}">
              <c16:uniqueId val="{00000001-245C-4CE8-8C32-430FBD54A7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56.42</c:v>
                </c:pt>
                <c:pt idx="1">
                  <c:v>61.42</c:v>
                </c:pt>
                <c:pt idx="2">
                  <c:v>61.5</c:v>
                </c:pt>
                <c:pt idx="3">
                  <c:v>62.92</c:v>
                </c:pt>
                <c:pt idx="4">
                  <c:v>73.83</c:v>
                </c:pt>
              </c:numCache>
            </c:numRef>
          </c:val>
          <c:extLst>
            <c:ext xmlns:c16="http://schemas.microsoft.com/office/drawing/2014/chart" uri="{C3380CC4-5D6E-409C-BE32-E72D297353CC}">
              <c16:uniqueId val="{00000000-7F8C-4212-9714-5CA4B5EC1B7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37.72</c:v>
                </c:pt>
                <c:pt idx="1">
                  <c:v>43.36</c:v>
                </c:pt>
                <c:pt idx="2">
                  <c:v>42.56</c:v>
                </c:pt>
                <c:pt idx="3">
                  <c:v>42.47</c:v>
                </c:pt>
                <c:pt idx="4">
                  <c:v>42.4</c:v>
                </c:pt>
              </c:numCache>
            </c:numRef>
          </c:val>
          <c:smooth val="0"/>
          <c:extLst>
            <c:ext xmlns:c16="http://schemas.microsoft.com/office/drawing/2014/chart" uri="{C3380CC4-5D6E-409C-BE32-E72D297353CC}">
              <c16:uniqueId val="{00000001-7F8C-4212-9714-5CA4B5EC1B7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59.2</c:v>
                </c:pt>
                <c:pt idx="1">
                  <c:v>62.29</c:v>
                </c:pt>
                <c:pt idx="2">
                  <c:v>62.32</c:v>
                </c:pt>
                <c:pt idx="3">
                  <c:v>63.84</c:v>
                </c:pt>
                <c:pt idx="4">
                  <c:v>72.63</c:v>
                </c:pt>
              </c:numCache>
            </c:numRef>
          </c:val>
          <c:extLst>
            <c:ext xmlns:c16="http://schemas.microsoft.com/office/drawing/2014/chart" uri="{C3380CC4-5D6E-409C-BE32-E72D297353CC}">
              <c16:uniqueId val="{00000000-337A-4FFF-AFB6-376817F8DEC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68.459999999999994</c:v>
                </c:pt>
                <c:pt idx="1">
                  <c:v>83.06</c:v>
                </c:pt>
                <c:pt idx="2">
                  <c:v>83.32</c:v>
                </c:pt>
                <c:pt idx="3">
                  <c:v>83.75</c:v>
                </c:pt>
                <c:pt idx="4">
                  <c:v>84.19</c:v>
                </c:pt>
              </c:numCache>
            </c:numRef>
          </c:val>
          <c:smooth val="0"/>
          <c:extLst>
            <c:ext xmlns:c16="http://schemas.microsoft.com/office/drawing/2014/chart" uri="{C3380CC4-5D6E-409C-BE32-E72D297353CC}">
              <c16:uniqueId val="{00000001-337A-4FFF-AFB6-376817F8DEC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103.32</c:v>
                </c:pt>
                <c:pt idx="1">
                  <c:v>102.59</c:v>
                </c:pt>
                <c:pt idx="2">
                  <c:v>101.25</c:v>
                </c:pt>
                <c:pt idx="3">
                  <c:v>104.66</c:v>
                </c:pt>
                <c:pt idx="4">
                  <c:v>103.48</c:v>
                </c:pt>
              </c:numCache>
            </c:numRef>
          </c:val>
          <c:extLst>
            <c:ext xmlns:c16="http://schemas.microsoft.com/office/drawing/2014/chart" uri="{C3380CC4-5D6E-409C-BE32-E72D297353CC}">
              <c16:uniqueId val="{00000000-2564-4EE2-84D5-683092F89D8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98.04</c:v>
                </c:pt>
                <c:pt idx="1">
                  <c:v>102.13</c:v>
                </c:pt>
                <c:pt idx="2">
                  <c:v>101.72</c:v>
                </c:pt>
                <c:pt idx="3">
                  <c:v>102.73</c:v>
                </c:pt>
                <c:pt idx="4">
                  <c:v>105.78</c:v>
                </c:pt>
              </c:numCache>
            </c:numRef>
          </c:val>
          <c:smooth val="0"/>
          <c:extLst>
            <c:ext xmlns:c16="http://schemas.microsoft.com/office/drawing/2014/chart" uri="{C3380CC4-5D6E-409C-BE32-E72D297353CC}">
              <c16:uniqueId val="{00000001-2564-4EE2-84D5-683092F89D8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29.45</c:v>
                </c:pt>
                <c:pt idx="1">
                  <c:v>31.61</c:v>
                </c:pt>
                <c:pt idx="2">
                  <c:v>33.75</c:v>
                </c:pt>
                <c:pt idx="3">
                  <c:v>35.99</c:v>
                </c:pt>
                <c:pt idx="4">
                  <c:v>34.6</c:v>
                </c:pt>
              </c:numCache>
            </c:numRef>
          </c:val>
          <c:extLst>
            <c:ext xmlns:c16="http://schemas.microsoft.com/office/drawing/2014/chart" uri="{C3380CC4-5D6E-409C-BE32-E72D297353CC}">
              <c16:uniqueId val="{00000000-9445-4135-B779-26B1190FDDF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18.920000000000002</c:v>
                </c:pt>
                <c:pt idx="1">
                  <c:v>23.93</c:v>
                </c:pt>
                <c:pt idx="2">
                  <c:v>24.68</c:v>
                </c:pt>
                <c:pt idx="3">
                  <c:v>24.68</c:v>
                </c:pt>
                <c:pt idx="4">
                  <c:v>21.36</c:v>
                </c:pt>
              </c:numCache>
            </c:numRef>
          </c:val>
          <c:smooth val="0"/>
          <c:extLst>
            <c:ext xmlns:c16="http://schemas.microsoft.com/office/drawing/2014/chart" uri="{C3380CC4-5D6E-409C-BE32-E72D297353CC}">
              <c16:uniqueId val="{00000001-9445-4135-B779-26B1190FDDF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E4-486B-A6D0-9D2CB3C595D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quot;-&quot;">
                  <c:v>0.01</c:v>
                </c:pt>
                <c:pt idx="3" formatCode="#,##0.00;&quot;△&quot;#,##0.00;&quot;-&quot;">
                  <c:v>8.6199999999999992</c:v>
                </c:pt>
                <c:pt idx="4" formatCode="#,##0.00;&quot;△&quot;#,##0.00;&quot;-&quot;">
                  <c:v>0.01</c:v>
                </c:pt>
              </c:numCache>
            </c:numRef>
          </c:val>
          <c:smooth val="0"/>
          <c:extLst>
            <c:ext xmlns:c16="http://schemas.microsoft.com/office/drawing/2014/chart" uri="{C3380CC4-5D6E-409C-BE32-E72D297353CC}">
              <c16:uniqueId val="{00000001-6DE4-486B-A6D0-9D2CB3C595D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AD8-4D9D-A068-9FF0094BB6D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208.1</c:v>
                </c:pt>
                <c:pt idx="1">
                  <c:v>109.51</c:v>
                </c:pt>
                <c:pt idx="2">
                  <c:v>112.88</c:v>
                </c:pt>
                <c:pt idx="3">
                  <c:v>94.97</c:v>
                </c:pt>
                <c:pt idx="4">
                  <c:v>63.96</c:v>
                </c:pt>
              </c:numCache>
            </c:numRef>
          </c:val>
          <c:smooth val="0"/>
          <c:extLst>
            <c:ext xmlns:c16="http://schemas.microsoft.com/office/drawing/2014/chart" uri="{C3380CC4-5D6E-409C-BE32-E72D297353CC}">
              <c16:uniqueId val="{00000001-2AD8-4D9D-A068-9FF0094BB6D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66.599999999999994</c:v>
                </c:pt>
                <c:pt idx="1">
                  <c:v>85.29</c:v>
                </c:pt>
                <c:pt idx="2">
                  <c:v>84.81</c:v>
                </c:pt>
                <c:pt idx="3">
                  <c:v>100.98</c:v>
                </c:pt>
                <c:pt idx="4">
                  <c:v>108.85</c:v>
                </c:pt>
              </c:numCache>
            </c:numRef>
          </c:val>
          <c:extLst>
            <c:ext xmlns:c16="http://schemas.microsoft.com/office/drawing/2014/chart" uri="{C3380CC4-5D6E-409C-BE32-E72D297353CC}">
              <c16:uniqueId val="{00000000-6CB6-4A6C-9568-852BB72C503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75.290000000000006</c:v>
                </c:pt>
                <c:pt idx="1">
                  <c:v>47.44</c:v>
                </c:pt>
                <c:pt idx="2">
                  <c:v>49.18</c:v>
                </c:pt>
                <c:pt idx="3">
                  <c:v>47.72</c:v>
                </c:pt>
                <c:pt idx="4">
                  <c:v>44.24</c:v>
                </c:pt>
              </c:numCache>
            </c:numRef>
          </c:val>
          <c:smooth val="0"/>
          <c:extLst>
            <c:ext xmlns:c16="http://schemas.microsoft.com/office/drawing/2014/chart" uri="{C3380CC4-5D6E-409C-BE32-E72D297353CC}">
              <c16:uniqueId val="{00000001-6CB6-4A6C-9568-852BB72C503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23.3</c:v>
                </c:pt>
                <c:pt idx="1">
                  <c:v>2143.3000000000002</c:v>
                </c:pt>
                <c:pt idx="2">
                  <c:v>2021.77</c:v>
                </c:pt>
                <c:pt idx="3">
                  <c:v>1717.49</c:v>
                </c:pt>
                <c:pt idx="4">
                  <c:v>1487.94</c:v>
                </c:pt>
              </c:numCache>
            </c:numRef>
          </c:val>
          <c:extLst>
            <c:ext xmlns:c16="http://schemas.microsoft.com/office/drawing/2014/chart" uri="{C3380CC4-5D6E-409C-BE32-E72D297353CC}">
              <c16:uniqueId val="{00000000-8A9C-466E-8671-42C2B1C5EE3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1592.72</c:v>
                </c:pt>
                <c:pt idx="1">
                  <c:v>1243.71</c:v>
                </c:pt>
                <c:pt idx="2">
                  <c:v>1194.1500000000001</c:v>
                </c:pt>
                <c:pt idx="3">
                  <c:v>1206.79</c:v>
                </c:pt>
                <c:pt idx="4">
                  <c:v>1258.43</c:v>
                </c:pt>
              </c:numCache>
            </c:numRef>
          </c:val>
          <c:smooth val="0"/>
          <c:extLst>
            <c:ext xmlns:c16="http://schemas.microsoft.com/office/drawing/2014/chart" uri="{C3380CC4-5D6E-409C-BE32-E72D297353CC}">
              <c16:uniqueId val="{00000001-8A9C-466E-8671-42C2B1C5EE3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100</c:v>
                </c:pt>
                <c:pt idx="1">
                  <c:v>95.67</c:v>
                </c:pt>
                <c:pt idx="2">
                  <c:v>100.04</c:v>
                </c:pt>
                <c:pt idx="3">
                  <c:v>100.04</c:v>
                </c:pt>
                <c:pt idx="4">
                  <c:v>99.39</c:v>
                </c:pt>
              </c:numCache>
            </c:numRef>
          </c:val>
          <c:extLst>
            <c:ext xmlns:c16="http://schemas.microsoft.com/office/drawing/2014/chart" uri="{C3380CC4-5D6E-409C-BE32-E72D297353CC}">
              <c16:uniqueId val="{00000000-5A7C-4A24-999D-F1E2E89F915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53.7</c:v>
                </c:pt>
                <c:pt idx="1">
                  <c:v>74.3</c:v>
                </c:pt>
                <c:pt idx="2">
                  <c:v>72.260000000000005</c:v>
                </c:pt>
                <c:pt idx="3">
                  <c:v>71.84</c:v>
                </c:pt>
                <c:pt idx="4">
                  <c:v>73.36</c:v>
                </c:pt>
              </c:numCache>
            </c:numRef>
          </c:val>
          <c:smooth val="0"/>
          <c:extLst>
            <c:ext xmlns:c16="http://schemas.microsoft.com/office/drawing/2014/chart" uri="{C3380CC4-5D6E-409C-BE32-E72D297353CC}">
              <c16:uniqueId val="{00000001-5A7C-4A24-999D-F1E2E89F915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152.19999999999999</c:v>
                </c:pt>
                <c:pt idx="1">
                  <c:v>162.97</c:v>
                </c:pt>
                <c:pt idx="2">
                  <c:v>154.97</c:v>
                </c:pt>
                <c:pt idx="3">
                  <c:v>156.19999999999999</c:v>
                </c:pt>
                <c:pt idx="4">
                  <c:v>162.19999999999999</c:v>
                </c:pt>
              </c:numCache>
            </c:numRef>
          </c:val>
          <c:extLst>
            <c:ext xmlns:c16="http://schemas.microsoft.com/office/drawing/2014/chart" uri="{C3380CC4-5D6E-409C-BE32-E72D297353CC}">
              <c16:uniqueId val="{00000000-5E60-4509-9D71-3E38EA429CA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300.35000000000002</c:v>
                </c:pt>
                <c:pt idx="1">
                  <c:v>221.81</c:v>
                </c:pt>
                <c:pt idx="2">
                  <c:v>230.02</c:v>
                </c:pt>
                <c:pt idx="3">
                  <c:v>228.47</c:v>
                </c:pt>
                <c:pt idx="4">
                  <c:v>224.88</c:v>
                </c:pt>
              </c:numCache>
            </c:numRef>
          </c:val>
          <c:smooth val="0"/>
          <c:extLst>
            <c:ext xmlns:c16="http://schemas.microsoft.com/office/drawing/2014/chart" uri="{C3380CC4-5D6E-409C-BE32-E72D297353CC}">
              <c16:uniqueId val="{00000001-5E60-4509-9D71-3E38EA429CA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【61.55】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【1,260.21】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【215.41】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【75.29】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日南市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51878</v>
      </c>
      <c r="AM8" s="51"/>
      <c r="AN8" s="51"/>
      <c r="AO8" s="51"/>
      <c r="AP8" s="51"/>
      <c r="AQ8" s="51"/>
      <c r="AR8" s="51"/>
      <c r="AS8" s="51"/>
      <c r="AT8" s="46">
        <f>データ!T6</f>
        <v>536.11</v>
      </c>
      <c r="AU8" s="46"/>
      <c r="AV8" s="46"/>
      <c r="AW8" s="46"/>
      <c r="AX8" s="46"/>
      <c r="AY8" s="46"/>
      <c r="AZ8" s="46"/>
      <c r="BA8" s="46"/>
      <c r="BB8" s="46">
        <f>データ!U6</f>
        <v>96.77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79.099999999999994</v>
      </c>
      <c r="J10" s="46"/>
      <c r="K10" s="46"/>
      <c r="L10" s="46"/>
      <c r="M10" s="46"/>
      <c r="N10" s="46"/>
      <c r="O10" s="46"/>
      <c r="P10" s="46">
        <f>データ!P6</f>
        <v>6.2</v>
      </c>
      <c r="Q10" s="46"/>
      <c r="R10" s="46"/>
      <c r="S10" s="46"/>
      <c r="T10" s="46"/>
      <c r="U10" s="46"/>
      <c r="V10" s="46"/>
      <c r="W10" s="46">
        <f>データ!Q6</f>
        <v>84.98</v>
      </c>
      <c r="X10" s="46"/>
      <c r="Y10" s="46"/>
      <c r="Z10" s="46"/>
      <c r="AA10" s="46"/>
      <c r="AB10" s="46"/>
      <c r="AC10" s="46"/>
      <c r="AD10" s="51">
        <f>データ!R6</f>
        <v>3025</v>
      </c>
      <c r="AE10" s="51"/>
      <c r="AF10" s="51"/>
      <c r="AG10" s="51"/>
      <c r="AH10" s="51"/>
      <c r="AI10" s="51"/>
      <c r="AJ10" s="51"/>
      <c r="AK10" s="2"/>
      <c r="AL10" s="51">
        <f>データ!V6</f>
        <v>3190</v>
      </c>
      <c r="AM10" s="51"/>
      <c r="AN10" s="51"/>
      <c r="AO10" s="51"/>
      <c r="AP10" s="51"/>
      <c r="AQ10" s="51"/>
      <c r="AR10" s="51"/>
      <c r="AS10" s="51"/>
      <c r="AT10" s="46">
        <f>データ!W6</f>
        <v>1.81</v>
      </c>
      <c r="AU10" s="46"/>
      <c r="AV10" s="46"/>
      <c r="AW10" s="46"/>
      <c r="AX10" s="46"/>
      <c r="AY10" s="46"/>
      <c r="AZ10" s="46"/>
      <c r="BA10" s="46"/>
      <c r="BB10" s="46">
        <f>データ!X6</f>
        <v>1762.43</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117</v>
      </c>
      <c r="BM16" s="77"/>
      <c r="BN16" s="77"/>
      <c r="BO16" s="77"/>
      <c r="BP16" s="77"/>
      <c r="BQ16" s="77"/>
      <c r="BR16" s="77"/>
      <c r="BS16" s="77"/>
      <c r="BT16" s="77"/>
      <c r="BU16" s="77"/>
      <c r="BV16" s="77"/>
      <c r="BW16" s="77"/>
      <c r="BX16" s="77"/>
      <c r="BY16" s="77"/>
      <c r="BZ16" s="78"/>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【104.83】</v>
      </c>
      <c r="F85" s="26" t="str">
        <f>データ!AT6</f>
        <v>【61.55】</v>
      </c>
      <c r="G85" s="26" t="str">
        <f>データ!BE6</f>
        <v>【45.34】</v>
      </c>
      <c r="H85" s="26" t="str">
        <f>データ!BP6</f>
        <v>【1,260.21】</v>
      </c>
      <c r="I85" s="26" t="str">
        <f>データ!CA6</f>
        <v>【75.29】</v>
      </c>
      <c r="J85" s="26" t="str">
        <f>データ!CL6</f>
        <v>【215.41】</v>
      </c>
      <c r="K85" s="26" t="str">
        <f>データ!CW6</f>
        <v>【42.90】</v>
      </c>
      <c r="L85" s="26" t="str">
        <f>データ!DH6</f>
        <v>【84.75】</v>
      </c>
      <c r="M85" s="26" t="str">
        <f>データ!DS6</f>
        <v>【23.60】</v>
      </c>
      <c r="N85" s="26" t="str">
        <f>データ!ED6</f>
        <v>【0.01】</v>
      </c>
      <c r="O85" s="26" t="str">
        <f>データ!EO6</f>
        <v>【0.30】</v>
      </c>
    </row>
  </sheetData>
  <sheetProtection algorithmName="SHA-512" hashValue="aCFGAPwRU80bsa4q+/XIQ9Rxwhl9Y0TJU1QiAdn9eGFjJgvmLrWe30mWF7yMIdypeWtlgYxIzZPccTDudyFuGg==" saltValue="53ejgVuccFZ25wFtBgQgD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2">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452041</v>
      </c>
      <c r="D6" s="33">
        <f t="shared" si="3"/>
        <v>46</v>
      </c>
      <c r="E6" s="33">
        <f t="shared" si="3"/>
        <v>17</v>
      </c>
      <c r="F6" s="33">
        <f t="shared" si="3"/>
        <v>4</v>
      </c>
      <c r="G6" s="33">
        <f t="shared" si="3"/>
        <v>0</v>
      </c>
      <c r="H6" s="33" t="str">
        <f t="shared" si="3"/>
        <v>宮崎県　日南市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79.099999999999994</v>
      </c>
      <c r="P6" s="34">
        <f t="shared" si="3"/>
        <v>6.2</v>
      </c>
      <c r="Q6" s="34">
        <f t="shared" si="3"/>
        <v>84.98</v>
      </c>
      <c r="R6" s="34">
        <f t="shared" si="3"/>
        <v>3025</v>
      </c>
      <c r="S6" s="34">
        <f t="shared" si="3"/>
        <v>51878</v>
      </c>
      <c r="T6" s="34">
        <f t="shared" si="3"/>
        <v>536.11</v>
      </c>
      <c r="U6" s="34">
        <f t="shared" si="3"/>
        <v>96.77</v>
      </c>
      <c r="V6" s="34">
        <f t="shared" si="3"/>
        <v>3190</v>
      </c>
      <c r="W6" s="34">
        <f t="shared" si="3"/>
        <v>1.81</v>
      </c>
      <c r="X6" s="34">
        <f t="shared" si="3"/>
        <v>1762.43</v>
      </c>
      <c r="Y6" s="35">
        <f>IF(Y7="",NA(),Y7)</f>
        <v>103.32</v>
      </c>
      <c r="Z6" s="35">
        <f t="shared" ref="Z6:AH6" si="4">IF(Z7="",NA(),Z7)</f>
        <v>102.59</v>
      </c>
      <c r="AA6" s="35">
        <f t="shared" si="4"/>
        <v>101.25</v>
      </c>
      <c r="AB6" s="35">
        <f t="shared" si="4"/>
        <v>104.66</v>
      </c>
      <c r="AC6" s="35">
        <f t="shared" si="4"/>
        <v>103.48</v>
      </c>
      <c r="AD6" s="35">
        <f t="shared" si="4"/>
        <v>98.04</v>
      </c>
      <c r="AE6" s="35">
        <f t="shared" si="4"/>
        <v>102.13</v>
      </c>
      <c r="AF6" s="35">
        <f t="shared" si="4"/>
        <v>101.72</v>
      </c>
      <c r="AG6" s="35">
        <f t="shared" si="4"/>
        <v>102.73</v>
      </c>
      <c r="AH6" s="35">
        <f t="shared" si="4"/>
        <v>105.78</v>
      </c>
      <c r="AI6" s="34" t="str">
        <f>IF(AI7="","",IF(AI7="-","【-】","【"&amp;SUBSTITUTE(TEXT(AI7,"#,##0.00"),"-","△")&amp;"】"))</f>
        <v>【104.83】</v>
      </c>
      <c r="AJ6" s="34">
        <f>IF(AJ7="",NA(),AJ7)</f>
        <v>0</v>
      </c>
      <c r="AK6" s="34">
        <f t="shared" ref="AK6:AS6" si="5">IF(AK7="",NA(),AK7)</f>
        <v>0</v>
      </c>
      <c r="AL6" s="34">
        <f t="shared" si="5"/>
        <v>0</v>
      </c>
      <c r="AM6" s="34">
        <f t="shared" si="5"/>
        <v>0</v>
      </c>
      <c r="AN6" s="34">
        <f t="shared" si="5"/>
        <v>0</v>
      </c>
      <c r="AO6" s="35">
        <f t="shared" si="5"/>
        <v>208.1</v>
      </c>
      <c r="AP6" s="35">
        <f t="shared" si="5"/>
        <v>109.51</v>
      </c>
      <c r="AQ6" s="35">
        <f t="shared" si="5"/>
        <v>112.88</v>
      </c>
      <c r="AR6" s="35">
        <f t="shared" si="5"/>
        <v>94.97</v>
      </c>
      <c r="AS6" s="35">
        <f t="shared" si="5"/>
        <v>63.96</v>
      </c>
      <c r="AT6" s="34" t="str">
        <f>IF(AT7="","",IF(AT7="-","【-】","【"&amp;SUBSTITUTE(TEXT(AT7,"#,##0.00"),"-","△")&amp;"】"))</f>
        <v>【61.55】</v>
      </c>
      <c r="AU6" s="35">
        <f>IF(AU7="",NA(),AU7)</f>
        <v>66.599999999999994</v>
      </c>
      <c r="AV6" s="35">
        <f t="shared" ref="AV6:BD6" si="6">IF(AV7="",NA(),AV7)</f>
        <v>85.29</v>
      </c>
      <c r="AW6" s="35">
        <f t="shared" si="6"/>
        <v>84.81</v>
      </c>
      <c r="AX6" s="35">
        <f t="shared" si="6"/>
        <v>100.98</v>
      </c>
      <c r="AY6" s="35">
        <f t="shared" si="6"/>
        <v>108.85</v>
      </c>
      <c r="AZ6" s="35">
        <f t="shared" si="6"/>
        <v>75.290000000000006</v>
      </c>
      <c r="BA6" s="35">
        <f t="shared" si="6"/>
        <v>47.44</v>
      </c>
      <c r="BB6" s="35">
        <f t="shared" si="6"/>
        <v>49.18</v>
      </c>
      <c r="BC6" s="35">
        <f t="shared" si="6"/>
        <v>47.72</v>
      </c>
      <c r="BD6" s="35">
        <f t="shared" si="6"/>
        <v>44.24</v>
      </c>
      <c r="BE6" s="34" t="str">
        <f>IF(BE7="","",IF(BE7="-","【-】","【"&amp;SUBSTITUTE(TEXT(BE7,"#,##0.00"),"-","△")&amp;"】"))</f>
        <v>【45.34】</v>
      </c>
      <c r="BF6" s="35">
        <f>IF(BF7="",NA(),BF7)</f>
        <v>23.3</v>
      </c>
      <c r="BG6" s="35">
        <f t="shared" ref="BG6:BO6" si="7">IF(BG7="",NA(),BG7)</f>
        <v>2143.3000000000002</v>
      </c>
      <c r="BH6" s="35">
        <f t="shared" si="7"/>
        <v>2021.77</v>
      </c>
      <c r="BI6" s="35">
        <f t="shared" si="7"/>
        <v>1717.49</v>
      </c>
      <c r="BJ6" s="35">
        <f t="shared" si="7"/>
        <v>1487.94</v>
      </c>
      <c r="BK6" s="35">
        <f t="shared" si="7"/>
        <v>1592.72</v>
      </c>
      <c r="BL6" s="35">
        <f t="shared" si="7"/>
        <v>1243.71</v>
      </c>
      <c r="BM6" s="35">
        <f t="shared" si="7"/>
        <v>1194.1500000000001</v>
      </c>
      <c r="BN6" s="35">
        <f t="shared" si="7"/>
        <v>1206.79</v>
      </c>
      <c r="BO6" s="35">
        <f t="shared" si="7"/>
        <v>1258.43</v>
      </c>
      <c r="BP6" s="34" t="str">
        <f>IF(BP7="","",IF(BP7="-","【-】","【"&amp;SUBSTITUTE(TEXT(BP7,"#,##0.00"),"-","△")&amp;"】"))</f>
        <v>【1,260.21】</v>
      </c>
      <c r="BQ6" s="35">
        <f>IF(BQ7="",NA(),BQ7)</f>
        <v>100</v>
      </c>
      <c r="BR6" s="35">
        <f t="shared" ref="BR6:BZ6" si="8">IF(BR7="",NA(),BR7)</f>
        <v>95.67</v>
      </c>
      <c r="BS6" s="35">
        <f t="shared" si="8"/>
        <v>100.04</v>
      </c>
      <c r="BT6" s="35">
        <f t="shared" si="8"/>
        <v>100.04</v>
      </c>
      <c r="BU6" s="35">
        <f t="shared" si="8"/>
        <v>99.39</v>
      </c>
      <c r="BV6" s="35">
        <f t="shared" si="8"/>
        <v>53.7</v>
      </c>
      <c r="BW6" s="35">
        <f t="shared" si="8"/>
        <v>74.3</v>
      </c>
      <c r="BX6" s="35">
        <f t="shared" si="8"/>
        <v>72.260000000000005</v>
      </c>
      <c r="BY6" s="35">
        <f t="shared" si="8"/>
        <v>71.84</v>
      </c>
      <c r="BZ6" s="35">
        <f t="shared" si="8"/>
        <v>73.36</v>
      </c>
      <c r="CA6" s="34" t="str">
        <f>IF(CA7="","",IF(CA7="-","【-】","【"&amp;SUBSTITUTE(TEXT(CA7,"#,##0.00"),"-","△")&amp;"】"))</f>
        <v>【75.29】</v>
      </c>
      <c r="CB6" s="35">
        <f>IF(CB7="",NA(),CB7)</f>
        <v>152.19999999999999</v>
      </c>
      <c r="CC6" s="35">
        <f t="shared" ref="CC6:CK6" si="9">IF(CC7="",NA(),CC7)</f>
        <v>162.97</v>
      </c>
      <c r="CD6" s="35">
        <f t="shared" si="9"/>
        <v>154.97</v>
      </c>
      <c r="CE6" s="35">
        <f t="shared" si="9"/>
        <v>156.19999999999999</v>
      </c>
      <c r="CF6" s="35">
        <f t="shared" si="9"/>
        <v>162.19999999999999</v>
      </c>
      <c r="CG6" s="35">
        <f t="shared" si="9"/>
        <v>300.35000000000002</v>
      </c>
      <c r="CH6" s="35">
        <f t="shared" si="9"/>
        <v>221.81</v>
      </c>
      <c r="CI6" s="35">
        <f t="shared" si="9"/>
        <v>230.02</v>
      </c>
      <c r="CJ6" s="35">
        <f t="shared" si="9"/>
        <v>228.47</v>
      </c>
      <c r="CK6" s="35">
        <f t="shared" si="9"/>
        <v>224.88</v>
      </c>
      <c r="CL6" s="34" t="str">
        <f>IF(CL7="","",IF(CL7="-","【-】","【"&amp;SUBSTITUTE(TEXT(CL7,"#,##0.00"),"-","△")&amp;"】"))</f>
        <v>【215.41】</v>
      </c>
      <c r="CM6" s="35">
        <f>IF(CM7="",NA(),CM7)</f>
        <v>56.42</v>
      </c>
      <c r="CN6" s="35">
        <f t="shared" ref="CN6:CV6" si="10">IF(CN7="",NA(),CN7)</f>
        <v>61.42</v>
      </c>
      <c r="CO6" s="35">
        <f t="shared" si="10"/>
        <v>61.5</v>
      </c>
      <c r="CP6" s="35">
        <f t="shared" si="10"/>
        <v>62.92</v>
      </c>
      <c r="CQ6" s="35">
        <f t="shared" si="10"/>
        <v>73.83</v>
      </c>
      <c r="CR6" s="35">
        <f t="shared" si="10"/>
        <v>37.72</v>
      </c>
      <c r="CS6" s="35">
        <f t="shared" si="10"/>
        <v>43.36</v>
      </c>
      <c r="CT6" s="35">
        <f t="shared" si="10"/>
        <v>42.56</v>
      </c>
      <c r="CU6" s="35">
        <f t="shared" si="10"/>
        <v>42.47</v>
      </c>
      <c r="CV6" s="35">
        <f t="shared" si="10"/>
        <v>42.4</v>
      </c>
      <c r="CW6" s="34" t="str">
        <f>IF(CW7="","",IF(CW7="-","【-】","【"&amp;SUBSTITUTE(TEXT(CW7,"#,##0.00"),"-","△")&amp;"】"))</f>
        <v>【42.90】</v>
      </c>
      <c r="CX6" s="35">
        <f>IF(CX7="",NA(),CX7)</f>
        <v>59.2</v>
      </c>
      <c r="CY6" s="35">
        <f t="shared" ref="CY6:DG6" si="11">IF(CY7="",NA(),CY7)</f>
        <v>62.29</v>
      </c>
      <c r="CZ6" s="35">
        <f t="shared" si="11"/>
        <v>62.32</v>
      </c>
      <c r="DA6" s="35">
        <f t="shared" si="11"/>
        <v>63.84</v>
      </c>
      <c r="DB6" s="35">
        <f t="shared" si="11"/>
        <v>72.63</v>
      </c>
      <c r="DC6" s="35">
        <f t="shared" si="11"/>
        <v>68.459999999999994</v>
      </c>
      <c r="DD6" s="35">
        <f t="shared" si="11"/>
        <v>83.06</v>
      </c>
      <c r="DE6" s="35">
        <f t="shared" si="11"/>
        <v>83.32</v>
      </c>
      <c r="DF6" s="35">
        <f t="shared" si="11"/>
        <v>83.75</v>
      </c>
      <c r="DG6" s="35">
        <f t="shared" si="11"/>
        <v>84.19</v>
      </c>
      <c r="DH6" s="34" t="str">
        <f>IF(DH7="","",IF(DH7="-","【-】","【"&amp;SUBSTITUTE(TEXT(DH7,"#,##0.00"),"-","△")&amp;"】"))</f>
        <v>【84.75】</v>
      </c>
      <c r="DI6" s="35">
        <f>IF(DI7="",NA(),DI7)</f>
        <v>29.45</v>
      </c>
      <c r="DJ6" s="35">
        <f t="shared" ref="DJ6:DR6" si="12">IF(DJ7="",NA(),DJ7)</f>
        <v>31.61</v>
      </c>
      <c r="DK6" s="35">
        <f t="shared" si="12"/>
        <v>33.75</v>
      </c>
      <c r="DL6" s="35">
        <f t="shared" si="12"/>
        <v>35.99</v>
      </c>
      <c r="DM6" s="35">
        <f t="shared" si="12"/>
        <v>34.6</v>
      </c>
      <c r="DN6" s="35">
        <f t="shared" si="12"/>
        <v>18.920000000000002</v>
      </c>
      <c r="DO6" s="35">
        <f t="shared" si="12"/>
        <v>23.93</v>
      </c>
      <c r="DP6" s="35">
        <f t="shared" si="12"/>
        <v>24.68</v>
      </c>
      <c r="DQ6" s="35">
        <f t="shared" si="12"/>
        <v>24.68</v>
      </c>
      <c r="DR6" s="35">
        <f t="shared" si="12"/>
        <v>21.36</v>
      </c>
      <c r="DS6" s="34" t="str">
        <f>IF(DS7="","",IF(DS7="-","【-】","【"&amp;SUBSTITUTE(TEXT(DS7,"#,##0.00"),"-","△")&amp;"】"))</f>
        <v>【23.60】</v>
      </c>
      <c r="DT6" s="34">
        <f>IF(DT7="",NA(),DT7)</f>
        <v>0</v>
      </c>
      <c r="DU6" s="34">
        <f t="shared" ref="DU6:EC6" si="13">IF(DU7="",NA(),DU7)</f>
        <v>0</v>
      </c>
      <c r="DV6" s="34">
        <f t="shared" si="13"/>
        <v>0</v>
      </c>
      <c r="DW6" s="34">
        <f t="shared" si="13"/>
        <v>0</v>
      </c>
      <c r="DX6" s="34">
        <f t="shared" si="13"/>
        <v>0</v>
      </c>
      <c r="DY6" s="34">
        <f t="shared" si="13"/>
        <v>0</v>
      </c>
      <c r="DZ6" s="34">
        <f t="shared" si="13"/>
        <v>0</v>
      </c>
      <c r="EA6" s="35">
        <f t="shared" si="13"/>
        <v>0.01</v>
      </c>
      <c r="EB6" s="35">
        <f t="shared" si="13"/>
        <v>8.6199999999999992</v>
      </c>
      <c r="EC6" s="35">
        <f t="shared" si="13"/>
        <v>0.01</v>
      </c>
      <c r="ED6" s="34" t="str">
        <f>IF(ED7="","",IF(ED7="-","【-】","【"&amp;SUBSTITUTE(TEXT(ED7,"#,##0.00"),"-","△")&amp;"】"))</f>
        <v>【0.01】</v>
      </c>
      <c r="EE6" s="34">
        <f>IF(EE7="",NA(),EE7)</f>
        <v>0</v>
      </c>
      <c r="EF6" s="34">
        <f t="shared" ref="EF6:EN6" si="14">IF(EF7="",NA(),EF7)</f>
        <v>0</v>
      </c>
      <c r="EG6" s="34">
        <f t="shared" si="14"/>
        <v>0</v>
      </c>
      <c r="EH6" s="34">
        <f t="shared" si="14"/>
        <v>0</v>
      </c>
      <c r="EI6" s="34">
        <f t="shared" si="14"/>
        <v>0</v>
      </c>
      <c r="EJ6" s="35">
        <f t="shared" si="14"/>
        <v>0.13</v>
      </c>
      <c r="EK6" s="35">
        <f t="shared" si="14"/>
        <v>0.09</v>
      </c>
      <c r="EL6" s="35">
        <f t="shared" si="14"/>
        <v>0.13</v>
      </c>
      <c r="EM6" s="35">
        <f t="shared" si="14"/>
        <v>0.36</v>
      </c>
      <c r="EN6" s="35">
        <f t="shared" si="14"/>
        <v>0.39</v>
      </c>
      <c r="EO6" s="34" t="str">
        <f>IF(EO7="","",IF(EO7="-","【-】","【"&amp;SUBSTITUTE(TEXT(EO7,"#,##0.00"),"-","△")&amp;"】"))</f>
        <v>【0.30】</v>
      </c>
    </row>
    <row r="7" spans="1:148" s="36" customFormat="1" x14ac:dyDescent="0.2">
      <c r="A7" s="28"/>
      <c r="B7" s="37">
        <v>2020</v>
      </c>
      <c r="C7" s="37">
        <v>452041</v>
      </c>
      <c r="D7" s="37">
        <v>46</v>
      </c>
      <c r="E7" s="37">
        <v>17</v>
      </c>
      <c r="F7" s="37">
        <v>4</v>
      </c>
      <c r="G7" s="37">
        <v>0</v>
      </c>
      <c r="H7" s="37" t="s">
        <v>96</v>
      </c>
      <c r="I7" s="37" t="s">
        <v>97</v>
      </c>
      <c r="J7" s="37" t="s">
        <v>98</v>
      </c>
      <c r="K7" s="37" t="s">
        <v>99</v>
      </c>
      <c r="L7" s="37" t="s">
        <v>100</v>
      </c>
      <c r="M7" s="37" t="s">
        <v>101</v>
      </c>
      <c r="N7" s="38" t="s">
        <v>102</v>
      </c>
      <c r="O7" s="38">
        <v>79.099999999999994</v>
      </c>
      <c r="P7" s="38">
        <v>6.2</v>
      </c>
      <c r="Q7" s="38">
        <v>84.98</v>
      </c>
      <c r="R7" s="38">
        <v>3025</v>
      </c>
      <c r="S7" s="38">
        <v>51878</v>
      </c>
      <c r="T7" s="38">
        <v>536.11</v>
      </c>
      <c r="U7" s="38">
        <v>96.77</v>
      </c>
      <c r="V7" s="38">
        <v>3190</v>
      </c>
      <c r="W7" s="38">
        <v>1.81</v>
      </c>
      <c r="X7" s="38">
        <v>1762.43</v>
      </c>
      <c r="Y7" s="38">
        <v>103.32</v>
      </c>
      <c r="Z7" s="38">
        <v>102.59</v>
      </c>
      <c r="AA7" s="38">
        <v>101.25</v>
      </c>
      <c r="AB7" s="38">
        <v>104.66</v>
      </c>
      <c r="AC7" s="38">
        <v>103.48</v>
      </c>
      <c r="AD7" s="38">
        <v>98.04</v>
      </c>
      <c r="AE7" s="38">
        <v>102.13</v>
      </c>
      <c r="AF7" s="38">
        <v>101.72</v>
      </c>
      <c r="AG7" s="38">
        <v>102.73</v>
      </c>
      <c r="AH7" s="38">
        <v>105.78</v>
      </c>
      <c r="AI7" s="38">
        <v>104.83</v>
      </c>
      <c r="AJ7" s="38">
        <v>0</v>
      </c>
      <c r="AK7" s="38">
        <v>0</v>
      </c>
      <c r="AL7" s="38">
        <v>0</v>
      </c>
      <c r="AM7" s="38">
        <v>0</v>
      </c>
      <c r="AN7" s="38">
        <v>0</v>
      </c>
      <c r="AO7" s="38">
        <v>208.1</v>
      </c>
      <c r="AP7" s="38">
        <v>109.51</v>
      </c>
      <c r="AQ7" s="38">
        <v>112.88</v>
      </c>
      <c r="AR7" s="38">
        <v>94.97</v>
      </c>
      <c r="AS7" s="38">
        <v>63.96</v>
      </c>
      <c r="AT7" s="38">
        <v>61.55</v>
      </c>
      <c r="AU7" s="38">
        <v>66.599999999999994</v>
      </c>
      <c r="AV7" s="38">
        <v>85.29</v>
      </c>
      <c r="AW7" s="38">
        <v>84.81</v>
      </c>
      <c r="AX7" s="38">
        <v>100.98</v>
      </c>
      <c r="AY7" s="38">
        <v>108.85</v>
      </c>
      <c r="AZ7" s="38">
        <v>75.290000000000006</v>
      </c>
      <c r="BA7" s="38">
        <v>47.44</v>
      </c>
      <c r="BB7" s="38">
        <v>49.18</v>
      </c>
      <c r="BC7" s="38">
        <v>47.72</v>
      </c>
      <c r="BD7" s="38">
        <v>44.24</v>
      </c>
      <c r="BE7" s="38">
        <v>45.34</v>
      </c>
      <c r="BF7" s="38">
        <v>23.3</v>
      </c>
      <c r="BG7" s="38">
        <v>2143.3000000000002</v>
      </c>
      <c r="BH7" s="38">
        <v>2021.77</v>
      </c>
      <c r="BI7" s="38">
        <v>1717.49</v>
      </c>
      <c r="BJ7" s="38">
        <v>1487.94</v>
      </c>
      <c r="BK7" s="38">
        <v>1592.72</v>
      </c>
      <c r="BL7" s="38">
        <v>1243.71</v>
      </c>
      <c r="BM7" s="38">
        <v>1194.1500000000001</v>
      </c>
      <c r="BN7" s="38">
        <v>1206.79</v>
      </c>
      <c r="BO7" s="38">
        <v>1258.43</v>
      </c>
      <c r="BP7" s="38">
        <v>1260.21</v>
      </c>
      <c r="BQ7" s="38">
        <v>100</v>
      </c>
      <c r="BR7" s="38">
        <v>95.67</v>
      </c>
      <c r="BS7" s="38">
        <v>100.04</v>
      </c>
      <c r="BT7" s="38">
        <v>100.04</v>
      </c>
      <c r="BU7" s="38">
        <v>99.39</v>
      </c>
      <c r="BV7" s="38">
        <v>53.7</v>
      </c>
      <c r="BW7" s="38">
        <v>74.3</v>
      </c>
      <c r="BX7" s="38">
        <v>72.260000000000005</v>
      </c>
      <c r="BY7" s="38">
        <v>71.84</v>
      </c>
      <c r="BZ7" s="38">
        <v>73.36</v>
      </c>
      <c r="CA7" s="38">
        <v>75.290000000000006</v>
      </c>
      <c r="CB7" s="38">
        <v>152.19999999999999</v>
      </c>
      <c r="CC7" s="38">
        <v>162.97</v>
      </c>
      <c r="CD7" s="38">
        <v>154.97</v>
      </c>
      <c r="CE7" s="38">
        <v>156.19999999999999</v>
      </c>
      <c r="CF7" s="38">
        <v>162.19999999999999</v>
      </c>
      <c r="CG7" s="38">
        <v>300.35000000000002</v>
      </c>
      <c r="CH7" s="38">
        <v>221.81</v>
      </c>
      <c r="CI7" s="38">
        <v>230.02</v>
      </c>
      <c r="CJ7" s="38">
        <v>228.47</v>
      </c>
      <c r="CK7" s="38">
        <v>224.88</v>
      </c>
      <c r="CL7" s="38">
        <v>215.41</v>
      </c>
      <c r="CM7" s="38">
        <v>56.42</v>
      </c>
      <c r="CN7" s="38">
        <v>61.42</v>
      </c>
      <c r="CO7" s="38">
        <v>61.5</v>
      </c>
      <c r="CP7" s="38">
        <v>62.92</v>
      </c>
      <c r="CQ7" s="38">
        <v>73.83</v>
      </c>
      <c r="CR7" s="38">
        <v>37.72</v>
      </c>
      <c r="CS7" s="38">
        <v>43.36</v>
      </c>
      <c r="CT7" s="38">
        <v>42.56</v>
      </c>
      <c r="CU7" s="38">
        <v>42.47</v>
      </c>
      <c r="CV7" s="38">
        <v>42.4</v>
      </c>
      <c r="CW7" s="38">
        <v>42.9</v>
      </c>
      <c r="CX7" s="38">
        <v>59.2</v>
      </c>
      <c r="CY7" s="38">
        <v>62.29</v>
      </c>
      <c r="CZ7" s="38">
        <v>62.32</v>
      </c>
      <c r="DA7" s="38">
        <v>63.84</v>
      </c>
      <c r="DB7" s="38">
        <v>72.63</v>
      </c>
      <c r="DC7" s="38">
        <v>68.459999999999994</v>
      </c>
      <c r="DD7" s="38">
        <v>83.06</v>
      </c>
      <c r="DE7" s="38">
        <v>83.32</v>
      </c>
      <c r="DF7" s="38">
        <v>83.75</v>
      </c>
      <c r="DG7" s="38">
        <v>84.19</v>
      </c>
      <c r="DH7" s="38">
        <v>84.75</v>
      </c>
      <c r="DI7" s="38">
        <v>29.45</v>
      </c>
      <c r="DJ7" s="38">
        <v>31.61</v>
      </c>
      <c r="DK7" s="38">
        <v>33.75</v>
      </c>
      <c r="DL7" s="38">
        <v>35.99</v>
      </c>
      <c r="DM7" s="38">
        <v>34.6</v>
      </c>
      <c r="DN7" s="38">
        <v>18.920000000000002</v>
      </c>
      <c r="DO7" s="38">
        <v>23.93</v>
      </c>
      <c r="DP7" s="38">
        <v>24.68</v>
      </c>
      <c r="DQ7" s="38">
        <v>24.68</v>
      </c>
      <c r="DR7" s="38">
        <v>21.36</v>
      </c>
      <c r="DS7" s="38">
        <v>23.6</v>
      </c>
      <c r="DT7" s="38">
        <v>0</v>
      </c>
      <c r="DU7" s="38">
        <v>0</v>
      </c>
      <c r="DV7" s="38">
        <v>0</v>
      </c>
      <c r="DW7" s="38">
        <v>0</v>
      </c>
      <c r="DX7" s="38">
        <v>0</v>
      </c>
      <c r="DY7" s="38">
        <v>0</v>
      </c>
      <c r="DZ7" s="38">
        <v>0</v>
      </c>
      <c r="EA7" s="38">
        <v>0.01</v>
      </c>
      <c r="EB7" s="38">
        <v>8.6199999999999992</v>
      </c>
      <c r="EC7" s="38">
        <v>0.01</v>
      </c>
      <c r="ED7" s="38">
        <v>0.01</v>
      </c>
      <c r="EE7" s="38">
        <v>0</v>
      </c>
      <c r="EF7" s="38">
        <v>0</v>
      </c>
      <c r="EG7" s="38">
        <v>0</v>
      </c>
      <c r="EH7" s="38">
        <v>0</v>
      </c>
      <c r="EI7" s="38">
        <v>0</v>
      </c>
      <c r="EJ7" s="38">
        <v>0.13</v>
      </c>
      <c r="EK7" s="38">
        <v>0.09</v>
      </c>
      <c r="EL7" s="38">
        <v>0.13</v>
      </c>
      <c r="EM7" s="38">
        <v>0.36</v>
      </c>
      <c r="EN7" s="38">
        <v>0.39</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2022-01-13T05:31:13Z</cp:lastPrinted>
  <dcterms:created xsi:type="dcterms:W3CDTF">2021-12-03T07:28:29Z</dcterms:created>
  <dcterms:modified xsi:type="dcterms:W3CDTF">2022-02-21T04:37:11Z</dcterms:modified>
  <cp:category/>
</cp:coreProperties>
</file>