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3農集排\"/>
    </mc:Choice>
  </mc:AlternateContent>
  <xr:revisionPtr revIDLastSave="0" documentId="13_ncr:1_{F3957094-E1D4-4C14-AEFC-AA460662BF27}" xr6:coauthVersionLast="47" xr6:coauthVersionMax="47" xr10:uidLastSave="{00000000-0000-0000-0000-000000000000}"/>
  <workbookProtection workbookAlgorithmName="SHA-512" workbookHashValue="hjNDcBIaSFSER2AEhJ/RPX3p1SDkbdchwTTsZwsQqQf03YQxf20cOXHe9dc+plFMYB6iReWF1gJC3+dGeoe/qQ==" workbookSaltValue="mXpDyXwTKitWMg87HQPN5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W10" i="4"/>
  <c r="B10" i="4"/>
  <c r="AD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<sst xmlns="http://schemas.openxmlformats.org/spreadsheetml/2006/main" count="231" uniqueCount="117">
  <si>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</si>
  <si>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</si>
  <si>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</si>
  <si>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</si>
  <si>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</si>
  <si>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</si>
  <si>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</si>
  <si>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</si>
  <si>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</si>
  <si>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</si>
  <si>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</si>
  <si>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</si>
  <si>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</si>
  <si>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</si>
  <si>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</si>
  <si>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</si>
  <si>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</si>
  <si>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</si>
  <si>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</si>
  <si>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</si>
  <si>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</si>
  <si>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</si>
  <si>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</si>
  <si>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</si>
  <si>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</si>
  <si>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</si>
  <si>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</si>
  <si>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</si>
  <si>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</si>
  <si>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</si>
  <si>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</si>
  <si>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</si>
  <si>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</si>
  <si>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</si>
  <si>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</si>
  <si>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</si>
  <si>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</si>
  <si>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</si>
  <si>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</si>
  <si>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</si>
  <si>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</si>
  <si>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</si>
  <si>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</si>
  <si>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</si>
  <si>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</si>
  <si>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</si>
  <si>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</si>
  <si>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</si>
  <si>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</si>
  <si>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</si>
  <si>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</si>
  <si>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</si>
  <si>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</si>
  <si>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</si>
  <si>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</si>
  <si>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</si>
  <si>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</si>
  <si>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</si>
  <si>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</si>
  <si>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</si>
  <si>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</si>
  <si>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</si>
  <si>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</si>
  <si>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</si>
  <si>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</si>
  <si>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</si>
  <si>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</si>
  <si>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</si>
  <si>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</si>
  <si>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</si>
  <si>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</si>
  <si>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</si>
  <si>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</si>
  <si>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</si>
  <si>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</si>
  <si>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</si>
  <si>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</si>
  <si>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</si>
  <si>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</si>
  <si>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</si>
  <si>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</si>
  <si>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</si>
  <si>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</si>
  <si>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</si>
  <si>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</si>
  <si>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</si>
  <si>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</si>
  <si>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</si>
  <si>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</si>
  <si>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</si>
  <si>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</si>
  <si>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</si>
  <si>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</si>
  <si>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</si>
  <si>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</si>
  <si>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</si>
  <si>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</si>
  <si>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</si>
  <si>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</si>
  <si>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</si>
  <si>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</si>
  <si>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</si>
  <si>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</si>
  <si>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</si>
  <si>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</si>
  <si>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</si>
  <si>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</si>
  <si>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</si>
  <si>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</si>
  <si>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</si>
  <si>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</si>
  <si>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</si>
  <si>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</si>
  <si>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</si>
  <si>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</si>
  <si>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phoneticPr fontId="4"/>
  </si>
  <si>
    <t>　農業集落排水事業は、農業を営む集落の生活排水や畜産排水等を対象に水質汚濁防止や水洗化の促進を行う下水道事業です。
・経常収支比率がわずかに100％を下回っていますが、累積欠損金は発生しておらず、比較的経営の健全性は保たれています。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・汚水処理原価は平均値以下で優位となっていますが、施設利用率は平均値を下回っており、施設の効率的な利用を図る必要があります。</t>
    <rPh sb="76" eb="78">
      <t>シタマワ</t>
    </rPh>
    <rPh sb="471" eb="473">
      <t>ユウイ</t>
    </rPh>
    <rPh sb="492" eb="494">
      <t>シタマワ</t>
    </rPh>
    <rPh sb="499" eb="501">
      <t>シセツ</t>
    </rPh>
    <rPh sb="502" eb="505">
      <t>コウリツテキ</t>
    </rPh>
    <rPh sb="506" eb="508">
      <t>リヨウ</t>
    </rPh>
    <rPh sb="509" eb="510">
      <t>ハカ</t>
    </rPh>
    <rPh sb="511" eb="5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</si>
</sst>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4-4913-9FDD-1F866119A2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44C4-4913-9FDD-1F866119A2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63.33</c:v>
                </c:pt>
                <c:pt idx="1">
                  <c:v>58.87</c:v>
                </c:pt>
                <c:pt idx="2">
                  <c:v>59.13</c:v>
                </c:pt>
                <c:pt idx="3">
                  <c:v>58.96</c:v>
                </c:pt>
                <c:pt idx="4">
                  <c:v>54.42</c:v>
                </c:pt>
              </c:numCache>
            </c:numRef>
          </c:val>
          <c:extLst>
            <c:ext xmlns:c16="http://schemas.microsoft.com/office/drawing/2014/chart" uri="{C3380CC4-5D6E-409C-BE32-E72D297353CC}">
              <c16:uniqueId val="{00000000-9A12-4B56-8706-CEF096CED6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9A12-4B56-8706-CEF096CED6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86.09</c:v>
                </c:pt>
                <c:pt idx="1">
                  <c:v>90.83</c:v>
                </c:pt>
                <c:pt idx="2">
                  <c:v>91.25</c:v>
                </c:pt>
                <c:pt idx="3">
                  <c:v>91.1</c:v>
                </c:pt>
                <c:pt idx="4">
                  <c:v>91.19</c:v>
                </c:pt>
              </c:numCache>
            </c:numRef>
          </c:val>
          <c:extLst>
            <c:ext xmlns:c16="http://schemas.microsoft.com/office/drawing/2014/chart" uri="{C3380CC4-5D6E-409C-BE32-E72D297353CC}">
              <c16:uniqueId val="{00000000-6C6D-43BC-9382-F2EDFDCAAB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6C6D-43BC-9382-F2EDFDCAAB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c:v>
                </c:pt>
                <c:pt idx="1">
                  <c:v>100.07</c:v>
                </c:pt>
                <c:pt idx="2">
                  <c:v>100.01</c:v>
                </c:pt>
                <c:pt idx="3">
                  <c:v>100.08</c:v>
                </c:pt>
                <c:pt idx="4">
                  <c:v>99.71</c:v>
                </c:pt>
              </c:numCache>
            </c:numRef>
          </c:val>
          <c:extLst>
            <c:ext xmlns:c16="http://schemas.microsoft.com/office/drawing/2014/chart" uri="{C3380CC4-5D6E-409C-BE32-E72D297353CC}">
              <c16:uniqueId val="{00000000-8BDC-49B0-8F4B-BAE6ED4F3B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8BDC-49B0-8F4B-BAE6ED4F3B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30.3</c:v>
                </c:pt>
                <c:pt idx="1">
                  <c:v>32.700000000000003</c:v>
                </c:pt>
                <c:pt idx="2">
                  <c:v>35.06</c:v>
                </c:pt>
                <c:pt idx="3">
                  <c:v>37.4</c:v>
                </c:pt>
                <c:pt idx="4">
                  <c:v>39.69</c:v>
                </c:pt>
              </c:numCache>
            </c:numRef>
          </c:val>
          <c:extLst>
            <c:ext xmlns:c16="http://schemas.microsoft.com/office/drawing/2014/chart" uri="{C3380CC4-5D6E-409C-BE32-E72D297353CC}">
              <c16:uniqueId val="{00000000-6D75-4B98-ABB1-584577FA9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6D75-4B98-ABB1-584577FA9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D-476C-A28F-7B699C9F03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ED-476C-A28F-7B699C9F03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8-4668-A02D-453A1BAB08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1418-4668-A02D-453A1BAB08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21</c:v>
                </c:pt>
                <c:pt idx="1">
                  <c:v>31.49</c:v>
                </c:pt>
                <c:pt idx="2">
                  <c:v>24.58</c:v>
                </c:pt>
                <c:pt idx="3">
                  <c:v>29.26</c:v>
                </c:pt>
                <c:pt idx="4">
                  <c:v>29.63</c:v>
                </c:pt>
              </c:numCache>
            </c:numRef>
          </c:val>
          <c:extLst>
            <c:ext xmlns:c16="http://schemas.microsoft.com/office/drawing/2014/chart" uri="{C3380CC4-5D6E-409C-BE32-E72D297353CC}">
              <c16:uniqueId val="{00000000-258D-4440-8B21-870CEE8FE0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258D-4440-8B21-870CEE8FE0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1562.31</c:v>
                </c:pt>
                <c:pt idx="1">
                  <c:v>1468.41</c:v>
                </c:pt>
                <c:pt idx="2">
                  <c:v>1311.75</c:v>
                </c:pt>
                <c:pt idx="3">
                  <c:v>1252.48</c:v>
                </c:pt>
                <c:pt idx="4">
                  <c:v>1179.3499999999999</c:v>
                </c:pt>
              </c:numCache>
            </c:numRef>
          </c:val>
          <c:extLst>
            <c:ext xmlns:c16="http://schemas.microsoft.com/office/drawing/2014/chart" uri="{C3380CC4-5D6E-409C-BE32-E72D297353CC}">
              <c16:uniqueId val="{00000000-CF30-4955-BD10-085633DF87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CF30-4955-BD10-085633DF87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71.42</c:v>
                </c:pt>
                <c:pt idx="1">
                  <c:v>74.81</c:v>
                </c:pt>
                <c:pt idx="2">
                  <c:v>70.08</c:v>
                </c:pt>
                <c:pt idx="3">
                  <c:v>65.3</c:v>
                </c:pt>
                <c:pt idx="4">
                  <c:v>69.650000000000006</c:v>
                </c:pt>
              </c:numCache>
            </c:numRef>
          </c:val>
          <c:extLst>
            <c:ext xmlns:c16="http://schemas.microsoft.com/office/drawing/2014/chart" uri="{C3380CC4-5D6E-409C-BE32-E72D297353CC}">
              <c16:uniqueId val="{00000000-B759-4751-BC71-4BBE3FDB0C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B759-4751-BC71-4BBE3FDB0C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209.18</c:v>
                </c:pt>
                <c:pt idx="1">
                  <c:v>198.82</c:v>
                </c:pt>
                <c:pt idx="2">
                  <c:v>214.25</c:v>
                </c:pt>
                <c:pt idx="3">
                  <c:v>230.09</c:v>
                </c:pt>
                <c:pt idx="4">
                  <c:v>216.3</c:v>
                </c:pt>
              </c:numCache>
            </c:numRef>
          </c:val>
          <c:extLst>
            <c:ext xmlns:c16="http://schemas.microsoft.com/office/drawing/2014/chart" uri="{C3380CC4-5D6E-409C-BE32-E72D297353CC}">
              <c16:uniqueId val="{00000000-2E30-45E7-801F-469F812D71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2E30-45E7-801F-469F812D71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120924</v>
      </c>
      <c r="AM8" s="51"/>
      <c r="AN8" s="51"/>
      <c r="AO8" s="51"/>
      <c r="AP8" s="51"/>
      <c r="AQ8" s="51"/>
      <c r="AR8" s="51"/>
      <c r="AS8" s="51"/>
      <c r="AT8" s="46">
        <f>データ!T6</f>
        <v>868.02</v>
      </c>
      <c r="AU8" s="46"/>
      <c r="AV8" s="46"/>
      <c r="AW8" s="46"/>
      <c r="AX8" s="46"/>
      <c r="AY8" s="46"/>
      <c r="AZ8" s="46"/>
      <c r="BA8" s="46"/>
      <c r="BB8" s="46">
        <f>データ!U6</f>
        <v>139.31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73.73</v>
      </c>
      <c r="J10" s="46"/>
      <c r="K10" s="46"/>
      <c r="L10" s="46"/>
      <c r="M10" s="46"/>
      <c r="N10" s="46"/>
      <c r="O10" s="46"/>
      <c r="P10" s="46">
        <f>データ!P6</f>
        <v>3.31</v>
      </c>
      <c r="Q10" s="46"/>
      <c r="R10" s="46"/>
      <c r="S10" s="46"/>
      <c r="T10" s="46"/>
      <c r="U10" s="46"/>
      <c r="V10" s="46"/>
      <c r="W10" s="46">
        <f>データ!Q6</f>
        <v>100</v>
      </c>
      <c r="X10" s="46"/>
      <c r="Y10" s="46"/>
      <c r="Z10" s="46"/>
      <c r="AA10" s="46"/>
      <c r="AB10" s="46"/>
      <c r="AC10" s="46"/>
      <c r="AD10" s="51">
        <f>データ!R6</f>
        <v>2619</v>
      </c>
      <c r="AE10" s="51"/>
      <c r="AF10" s="51"/>
      <c r="AG10" s="51"/>
      <c r="AH10" s="51"/>
      <c r="AI10" s="51"/>
      <c r="AJ10" s="51"/>
      <c r="AK10" s="2"/>
      <c r="AL10" s="51">
        <f>データ!V6</f>
        <v>3971</v>
      </c>
      <c r="AM10" s="51"/>
      <c r="AN10" s="51"/>
      <c r="AO10" s="51"/>
      <c r="AP10" s="51"/>
      <c r="AQ10" s="51"/>
      <c r="AR10" s="51"/>
      <c r="AS10" s="51"/>
      <c r="AT10" s="46">
        <f>データ!W6</f>
        <v>3.25</v>
      </c>
      <c r="AU10" s="46"/>
      <c r="AV10" s="46"/>
      <c r="AW10" s="46"/>
      <c r="AX10" s="46"/>
      <c r="AY10" s="46"/>
      <c r="AZ10" s="46"/>
      <c r="BA10" s="46"/>
      <c r="BB10" s="46">
        <f>データ!X6</f>
        <v>1221.8499999999999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vPDILvQqqZcZUxovi2a9elaawMhsob5nclFQy/BJ8yYpluKhTSuoXliKckMTwi+OZUl+jjxC+oDwMv5VAQ4oQ==" saltValue="D+sv5Z3LDPTFMGyQ4ZBS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452033</v>
      </c>
      <c r="D6" s="33">
        <f t="shared" si="3"/>
        <v>46</v>
      </c>
      <c r="E6" s="33">
        <f t="shared" si="3"/>
        <v>17</v>
      </c>
      <c r="F6" s="33">
        <f t="shared" si="3"/>
        <v>5</v>
      </c>
      <c r="G6" s="33">
        <f t="shared" si="3"/>
        <v>0</v>
      </c>
      <c r="H6" s="33" t="str">
        <f t="shared" si="3"/>
        <v>宮崎県　延岡市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73.73</v>
      </c>
      <c r="P6" s="34">
        <f t="shared" si="3"/>
        <v>3.31</v>
      </c>
      <c r="Q6" s="34">
        <f t="shared" si="3"/>
        <v>100</v>
      </c>
      <c r="R6" s="34">
        <f t="shared" si="3"/>
        <v>2619</v>
      </c>
      <c r="S6" s="34">
        <f t="shared" si="3"/>
        <v>120924</v>
      </c>
      <c r="T6" s="34">
        <f t="shared" si="3"/>
        <v>868.02</v>
      </c>
      <c r="U6" s="34">
        <f t="shared" si="3"/>
        <v>139.31</v>
      </c>
      <c r="V6" s="34">
        <f t="shared" si="3"/>
        <v>3971</v>
      </c>
      <c r="W6" s="34">
        <f t="shared" si="3"/>
        <v>3.25</v>
      </c>
      <c r="X6" s="34">
        <f t="shared" si="3"/>
        <v>1221.8499999999999</v>
      </c>
      <c r="Y6" s="35">
        <f>IF(Y7="",NA(),Y7)</f>
        <v>100.2</v>
      </c>
      <c r="Z6" s="35">
        <f t="shared" ref="Z6:AH6" si="4">IF(Z7="",NA(),Z7)</f>
        <v>100.07</v>
      </c>
      <c r="AA6" s="35">
        <f t="shared" si="4"/>
        <v>100.01</v>
      </c>
      <c r="AB6" s="35">
        <f t="shared" si="4"/>
        <v>100.08</v>
      </c>
      <c r="AC6" s="35">
        <f t="shared" si="4"/>
        <v>99.71</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21</v>
      </c>
      <c r="AV6" s="35">
        <f t="shared" ref="AV6:BD6" si="6">IF(AV7="",NA(),AV7)</f>
        <v>31.49</v>
      </c>
      <c r="AW6" s="35">
        <f t="shared" si="6"/>
        <v>24.58</v>
      </c>
      <c r="AX6" s="35">
        <f t="shared" si="6"/>
        <v>29.26</v>
      </c>
      <c r="AY6" s="35">
        <f t="shared" si="6"/>
        <v>29.63</v>
      </c>
      <c r="AZ6" s="35">
        <f t="shared" si="6"/>
        <v>40.78</v>
      </c>
      <c r="BA6" s="35">
        <f t="shared" si="6"/>
        <v>38.119999999999997</v>
      </c>
      <c r="BB6" s="35">
        <f t="shared" si="6"/>
        <v>43.5</v>
      </c>
      <c r="BC6" s="35">
        <f t="shared" si="6"/>
        <v>44.14</v>
      </c>
      <c r="BD6" s="35">
        <f t="shared" si="6"/>
        <v>37.24</v>
      </c>
      <c r="BE6" s="34" t="str">
        <f>IF(BE7="","",IF(BE7="-","【-】","【"&amp;SUBSTITUTE(TEXT(BE7,"#,##0.00"),"-","△")&amp;"】"))</f>
        <v>【32.80】</v>
      </c>
      <c r="BF6" s="35">
        <f>IF(BF7="",NA(),BF7)</f>
        <v>1562.31</v>
      </c>
      <c r="BG6" s="35">
        <f t="shared" ref="BG6:BO6" si="7">IF(BG7="",NA(),BG7)</f>
        <v>1468.41</v>
      </c>
      <c r="BH6" s="35">
        <f t="shared" si="7"/>
        <v>1311.75</v>
      </c>
      <c r="BI6" s="35">
        <f t="shared" si="7"/>
        <v>1252.48</v>
      </c>
      <c r="BJ6" s="35">
        <f t="shared" si="7"/>
        <v>1179.3499999999999</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71.42</v>
      </c>
      <c r="BR6" s="35">
        <f t="shared" ref="BR6:BZ6" si="8">IF(BR7="",NA(),BR7)</f>
        <v>74.81</v>
      </c>
      <c r="BS6" s="35">
        <f t="shared" si="8"/>
        <v>70.08</v>
      </c>
      <c r="BT6" s="35">
        <f t="shared" si="8"/>
        <v>65.3</v>
      </c>
      <c r="BU6" s="35">
        <f t="shared" si="8"/>
        <v>69.650000000000006</v>
      </c>
      <c r="BV6" s="35">
        <f t="shared" si="8"/>
        <v>59.83</v>
      </c>
      <c r="BW6" s="35">
        <f t="shared" si="8"/>
        <v>65.33</v>
      </c>
      <c r="BX6" s="35">
        <f t="shared" si="8"/>
        <v>65.39</v>
      </c>
      <c r="BY6" s="35">
        <f t="shared" si="8"/>
        <v>65.37</v>
      </c>
      <c r="BZ6" s="35">
        <f t="shared" si="8"/>
        <v>68.11</v>
      </c>
      <c r="CA6" s="34" t="str">
        <f>IF(CA7="","",IF(CA7="-","【-】","【"&amp;SUBSTITUTE(TEXT(CA7,"#,##0.00"),"-","△")&amp;"】"))</f>
        <v>【60.94】</v>
      </c>
      <c r="CB6" s="35">
        <f>IF(CB7="",NA(),CB7)</f>
        <v>209.18</v>
      </c>
      <c r="CC6" s="35">
        <f t="shared" ref="CC6:CK6" si="9">IF(CC7="",NA(),CC7)</f>
        <v>198.82</v>
      </c>
      <c r="CD6" s="35">
        <f t="shared" si="9"/>
        <v>214.25</v>
      </c>
      <c r="CE6" s="35">
        <f t="shared" si="9"/>
        <v>230.09</v>
      </c>
      <c r="CF6" s="35">
        <f t="shared" si="9"/>
        <v>216.3</v>
      </c>
      <c r="CG6" s="35">
        <f t="shared" si="9"/>
        <v>246.66</v>
      </c>
      <c r="CH6" s="35">
        <f t="shared" si="9"/>
        <v>227.43</v>
      </c>
      <c r="CI6" s="35">
        <f t="shared" si="9"/>
        <v>230.88</v>
      </c>
      <c r="CJ6" s="35">
        <f t="shared" si="9"/>
        <v>228.99</v>
      </c>
      <c r="CK6" s="35">
        <f t="shared" si="9"/>
        <v>222.41</v>
      </c>
      <c r="CL6" s="34" t="str">
        <f>IF(CL7="","",IF(CL7="-","【-】","【"&amp;SUBSTITUTE(TEXT(CL7,"#,##0.00"),"-","△")&amp;"】"))</f>
        <v>【253.04】</v>
      </c>
      <c r="CM6" s="35">
        <f>IF(CM7="",NA(),CM7)</f>
        <v>63.33</v>
      </c>
      <c r="CN6" s="35">
        <f t="shared" ref="CN6:CV6" si="10">IF(CN7="",NA(),CN7)</f>
        <v>58.87</v>
      </c>
      <c r="CO6" s="35">
        <f t="shared" si="10"/>
        <v>59.13</v>
      </c>
      <c r="CP6" s="35">
        <f t="shared" si="10"/>
        <v>58.96</v>
      </c>
      <c r="CQ6" s="35">
        <f t="shared" si="10"/>
        <v>54.42</v>
      </c>
      <c r="CR6" s="35">
        <f t="shared" si="10"/>
        <v>56</v>
      </c>
      <c r="CS6" s="35">
        <f t="shared" si="10"/>
        <v>56.01</v>
      </c>
      <c r="CT6" s="35">
        <f t="shared" si="10"/>
        <v>56.72</v>
      </c>
      <c r="CU6" s="35">
        <f t="shared" si="10"/>
        <v>54.06</v>
      </c>
      <c r="CV6" s="35">
        <f t="shared" si="10"/>
        <v>55.26</v>
      </c>
      <c r="CW6" s="34" t="str">
        <f>IF(CW7="","",IF(CW7="-","【-】","【"&amp;SUBSTITUTE(TEXT(CW7,"#,##0.00"),"-","△")&amp;"】"))</f>
        <v>【54.84】</v>
      </c>
      <c r="CX6" s="35">
        <f>IF(CX7="",NA(),CX7)</f>
        <v>86.09</v>
      </c>
      <c r="CY6" s="35">
        <f t="shared" ref="CY6:DG6" si="11">IF(CY7="",NA(),CY7)</f>
        <v>90.83</v>
      </c>
      <c r="CZ6" s="35">
        <f t="shared" si="11"/>
        <v>91.25</v>
      </c>
      <c r="DA6" s="35">
        <f t="shared" si="11"/>
        <v>91.1</v>
      </c>
      <c r="DB6" s="35">
        <f t="shared" si="11"/>
        <v>91.19</v>
      </c>
      <c r="DC6" s="35">
        <f t="shared" si="11"/>
        <v>89.51</v>
      </c>
      <c r="DD6" s="35">
        <f t="shared" si="11"/>
        <v>89.77</v>
      </c>
      <c r="DE6" s="35">
        <f t="shared" si="11"/>
        <v>90.04</v>
      </c>
      <c r="DF6" s="35">
        <f t="shared" si="11"/>
        <v>90.11</v>
      </c>
      <c r="DG6" s="35">
        <f t="shared" si="11"/>
        <v>90.52</v>
      </c>
      <c r="DH6" s="34" t="str">
        <f>IF(DH7="","",IF(DH7="-","【-】","【"&amp;SUBSTITUTE(TEXT(DH7,"#,##0.00"),"-","△")&amp;"】"))</f>
        <v>【86.60】</v>
      </c>
      <c r="DI6" s="35">
        <f>IF(DI7="",NA(),DI7)</f>
        <v>30.3</v>
      </c>
      <c r="DJ6" s="35">
        <f t="shared" ref="DJ6:DR6" si="12">IF(DJ7="",NA(),DJ7)</f>
        <v>32.700000000000003</v>
      </c>
      <c r="DK6" s="35">
        <f t="shared" si="12"/>
        <v>35.06</v>
      </c>
      <c r="DL6" s="35">
        <f t="shared" si="12"/>
        <v>37.4</v>
      </c>
      <c r="DM6" s="35">
        <f t="shared" si="12"/>
        <v>39.69</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2">
      <c r="A7" s="28"/>
      <c r="B7" s="37">
        <v>2020</v>
      </c>
      <c r="C7" s="37">
        <v>452033</v>
      </c>
      <c r="D7" s="37">
        <v>46</v>
      </c>
      <c r="E7" s="37">
        <v>17</v>
      </c>
      <c r="F7" s="37">
        <v>5</v>
      </c>
      <c r="G7" s="37">
        <v>0</v>
      </c>
      <c r="H7" s="37" t="s">
        <v>96</v>
      </c>
      <c r="I7" s="37" t="s">
        <v>97</v>
      </c>
      <c r="J7" s="37" t="s">
        <v>98</v>
      </c>
      <c r="K7" s="37" t="s">
        <v>99</v>
      </c>
      <c r="L7" s="37" t="s">
        <v>100</v>
      </c>
      <c r="M7" s="37" t="s">
        <v>101</v>
      </c>
      <c r="N7" s="38" t="s">
        <v>102</v>
      </c>
      <c r="O7" s="38">
        <v>73.73</v>
      </c>
      <c r="P7" s="38">
        <v>3.31</v>
      </c>
      <c r="Q7" s="38">
        <v>100</v>
      </c>
      <c r="R7" s="38">
        <v>2619</v>
      </c>
      <c r="S7" s="38">
        <v>120924</v>
      </c>
      <c r="T7" s="38">
        <v>868.02</v>
      </c>
      <c r="U7" s="38">
        <v>139.31</v>
      </c>
      <c r="V7" s="38">
        <v>3971</v>
      </c>
      <c r="W7" s="38">
        <v>3.25</v>
      </c>
      <c r="X7" s="38">
        <v>1221.8499999999999</v>
      </c>
      <c r="Y7" s="38">
        <v>100.2</v>
      </c>
      <c r="Z7" s="38">
        <v>100.07</v>
      </c>
      <c r="AA7" s="38">
        <v>100.01</v>
      </c>
      <c r="AB7" s="38">
        <v>100.08</v>
      </c>
      <c r="AC7" s="38">
        <v>99.71</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21</v>
      </c>
      <c r="AV7" s="38">
        <v>31.49</v>
      </c>
      <c r="AW7" s="38">
        <v>24.58</v>
      </c>
      <c r="AX7" s="38">
        <v>29.26</v>
      </c>
      <c r="AY7" s="38">
        <v>29.63</v>
      </c>
      <c r="AZ7" s="38">
        <v>40.78</v>
      </c>
      <c r="BA7" s="38">
        <v>38.119999999999997</v>
      </c>
      <c r="BB7" s="38">
        <v>43.5</v>
      </c>
      <c r="BC7" s="38">
        <v>44.14</v>
      </c>
      <c r="BD7" s="38">
        <v>37.24</v>
      </c>
      <c r="BE7" s="38">
        <v>32.799999999999997</v>
      </c>
      <c r="BF7" s="38">
        <v>1562.31</v>
      </c>
      <c r="BG7" s="38">
        <v>1468.41</v>
      </c>
      <c r="BH7" s="38">
        <v>1311.75</v>
      </c>
      <c r="BI7" s="38">
        <v>1252.48</v>
      </c>
      <c r="BJ7" s="38">
        <v>1179.3499999999999</v>
      </c>
      <c r="BK7" s="38">
        <v>685.34</v>
      </c>
      <c r="BL7" s="38">
        <v>684.74</v>
      </c>
      <c r="BM7" s="38">
        <v>654.91999999999996</v>
      </c>
      <c r="BN7" s="38">
        <v>654.71</v>
      </c>
      <c r="BO7" s="38">
        <v>783.8</v>
      </c>
      <c r="BP7" s="38">
        <v>832.52</v>
      </c>
      <c r="BQ7" s="38">
        <v>71.42</v>
      </c>
      <c r="BR7" s="38">
        <v>74.81</v>
      </c>
      <c r="BS7" s="38">
        <v>70.08</v>
      </c>
      <c r="BT7" s="38">
        <v>65.3</v>
      </c>
      <c r="BU7" s="38">
        <v>69.650000000000006</v>
      </c>
      <c r="BV7" s="38">
        <v>59.83</v>
      </c>
      <c r="BW7" s="38">
        <v>65.33</v>
      </c>
      <c r="BX7" s="38">
        <v>65.39</v>
      </c>
      <c r="BY7" s="38">
        <v>65.37</v>
      </c>
      <c r="BZ7" s="38">
        <v>68.11</v>
      </c>
      <c r="CA7" s="38">
        <v>60.94</v>
      </c>
      <c r="CB7" s="38">
        <v>209.18</v>
      </c>
      <c r="CC7" s="38">
        <v>198.82</v>
      </c>
      <c r="CD7" s="38">
        <v>214.25</v>
      </c>
      <c r="CE7" s="38">
        <v>230.09</v>
      </c>
      <c r="CF7" s="38">
        <v>216.3</v>
      </c>
      <c r="CG7" s="38">
        <v>246.66</v>
      </c>
      <c r="CH7" s="38">
        <v>227.43</v>
      </c>
      <c r="CI7" s="38">
        <v>230.88</v>
      </c>
      <c r="CJ7" s="38">
        <v>228.99</v>
      </c>
      <c r="CK7" s="38">
        <v>222.41</v>
      </c>
      <c r="CL7" s="38">
        <v>253.04</v>
      </c>
      <c r="CM7" s="38">
        <v>63.33</v>
      </c>
      <c r="CN7" s="38">
        <v>58.87</v>
      </c>
      <c r="CO7" s="38">
        <v>59.13</v>
      </c>
      <c r="CP7" s="38">
        <v>58.96</v>
      </c>
      <c r="CQ7" s="38">
        <v>54.42</v>
      </c>
      <c r="CR7" s="38">
        <v>56</v>
      </c>
      <c r="CS7" s="38">
        <v>56.01</v>
      </c>
      <c r="CT7" s="38">
        <v>56.72</v>
      </c>
      <c r="CU7" s="38">
        <v>54.06</v>
      </c>
      <c r="CV7" s="38">
        <v>55.26</v>
      </c>
      <c r="CW7" s="38">
        <v>54.84</v>
      </c>
      <c r="CX7" s="38">
        <v>86.09</v>
      </c>
      <c r="CY7" s="38">
        <v>90.83</v>
      </c>
      <c r="CZ7" s="38">
        <v>91.25</v>
      </c>
      <c r="DA7" s="38">
        <v>91.1</v>
      </c>
      <c r="DB7" s="38">
        <v>91.19</v>
      </c>
      <c r="DC7" s="38">
        <v>89.51</v>
      </c>
      <c r="DD7" s="38">
        <v>89.77</v>
      </c>
      <c r="DE7" s="38">
        <v>90.04</v>
      </c>
      <c r="DF7" s="38">
        <v>90.11</v>
      </c>
      <c r="DG7" s="38">
        <v>90.52</v>
      </c>
      <c r="DH7" s="38">
        <v>86.6</v>
      </c>
      <c r="DI7" s="38">
        <v>30.3</v>
      </c>
      <c r="DJ7" s="38">
        <v>32.700000000000003</v>
      </c>
      <c r="DK7" s="38">
        <v>35.06</v>
      </c>
      <c r="DL7" s="38">
        <v>37.4</v>
      </c>
      <c r="DM7" s="38">
        <v>39.69</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2022-02-20T23:45:00Z</cp:lastPrinted>
  <dcterms:created xsi:type="dcterms:W3CDTF">2021-12-03T07:35:31Z</dcterms:created>
  <dcterms:modified xsi:type="dcterms:W3CDTF">2022-02-21T04:39:12Z</dcterms:modified>
  <cp:category/>
</cp:coreProperties>
</file>