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3農集排\"/>
    </mc:Choice>
  </mc:AlternateContent>
  <xr:revisionPtr revIDLastSave="0" documentId="13_ncr:1_{A24BA3FF-239E-4D88-81C4-39659762EC10}" xr6:coauthVersionLast="47" xr6:coauthVersionMax="47" xr10:uidLastSave="{00000000-0000-0000-0000-000000000000}"/>
  <workbookProtection workbookAlgorithmName="SHA-512" workbookHashValue="kJtSJSFvZpGnErh6VRn8FMiNDMLDO1LsYD3z/8YKtSsZXyhfrEpCItCh//9xg0Bo/VqQdoxIIMQIiQ3h8CsAug==" workbookSaltValue="Yjq/WDKeBDOSY9AFZdB5E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AT8" i="4"/>
  <c r="AD8" i="4"/>
  <c r="W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<sst xmlns="http://schemas.openxmlformats.org/spreadsheetml/2006/main" count="319" uniqueCount="116">
  <si>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</si>
  <si>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</si>
  <si>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</si>
  <si>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</si>
  <si>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</si>
  <si>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</si>
  <si>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</si>
  <si>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</si>
  <si>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</si>
  <si>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</si>
  <si>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</si>
  <si>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</si>
  <si>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</si>
  <si>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</si>
  <si>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</si>
  <si>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</si>
  <si>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</si>
  <si>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</si>
  <si>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</si>
  <si>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</si>
  <si>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</si>
  <si>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</si>
  <si>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</si>
  <si>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</si>
  <si>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</si>
  <si>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</si>
  <si>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</si>
  <si>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</si>
  <si>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</si>
  <si>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</si>
  <si>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</si>
  <si>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</si>
  <si>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</si>
  <si>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</si>
  <si>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</si>
  <si>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</si>
  <si>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</si>
  <si>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</si>
  <si>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</si>
  <si>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</si>
  <si>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</si>
  <si>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</si>
  <si>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</si>
  <si>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</si>
  <si>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</si>
  <si>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</si>
  <si>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</si>
  <si>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</si>
  <si>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</si>
  <si>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</si>
  <si>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</si>
  <si>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</si>
  <si>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</si>
  <si>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</si>
  <si>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</si>
  <si>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</si>
  <si>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</si>
  <si>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</si>
  <si>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</si>
  <si>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</si>
  <si>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</si>
  <si>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</si>
  <si>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</si>
  <si>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</si>
  <si>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</si>
  <si>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</si>
  <si>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</si>
  <si>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</si>
  <si>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</si>
  <si>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</si>
  <si>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</si>
  <si>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</si>
  <si>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</si>
  <si>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</si>
  <si>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</si>
  <si>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</si>
  <si>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</si>
  <si>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</si>
  <si>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</si>
  <si>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</si>
  <si>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</si>
  <si>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</si>
  <si>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</si>
  <si>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</si>
  <si>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</si>
  <si>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</si>
  <si>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</si>
  <si>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</si>
  <si>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</si>
  <si>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</si>
  <si>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</si>
  <si>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</si>
  <si>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</si>
  <si>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</si>
  <si>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</si>
  <si>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</si>
  <si>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</si>
  <si>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</si>
  <si>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</si>
  <si>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</si>
  <si>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</si>
  <si>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</si>
  <si>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</si>
  <si>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</si>
  <si>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</si>
  <si>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</si>
  <si>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</si>
  <si>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</si>
  <si>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</si>
  <si>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</si>
  <si>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</si>
  <si>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</si>
  <si>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</si>
  <si>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①有形固定資産減価償却率は、資産の中でも法定耐用年数が長い管渠の割合が多いことにより、類似団体平均や全国平均に比べて数値が低くなっています。
</t>
    <rPh sb="15" eb="17">
      <t>シサン</t>
    </rPh>
    <rPh sb="18" eb="19">
      <t>ナカ</t>
    </rPh>
    <rPh sb="21" eb="23">
      <t>ホウテイ</t>
    </rPh>
    <rPh sb="28" eb="29">
      <t>ナガ</t>
    </rPh>
    <rPh sb="30" eb="32">
      <t>カンキョ</t>
    </rPh>
    <rPh sb="33" eb="35">
      <t>ワリアイ</t>
    </rPh>
    <rPh sb="36" eb="37">
      <t>オオ</t>
    </rPh>
    <phoneticPr fontId="4"/>
  </si>
  <si>
    <r>
      <t>　令和２年度は、次年度からの更新工事に向けて、５箇年の事業計画をたてました。
　</t>
    </r>
    <r>
      <rPr>
        <sz val="11"/>
        <color theme="1"/>
        <rFont val="ＭＳ ゴシック"/>
        <family val="3"/>
        <charset val="128"/>
      </rPr>
      <t>現在の農業集落排水事業は、経常収支比率や流動比率としては100％を超えている状態ではありますが、経費回収率が100％を下回っていることから汚水処理費を使用料だけでは賄いきれず、一般会計からの繰入金に依存している状況です。
　以上より、今後は、この事業計画を基に更新工事が進められることとなり、更なる</t>
    </r>
    <r>
      <rPr>
        <sz val="11"/>
        <color theme="1"/>
        <rFont val="ＭＳ ゴシック"/>
        <family val="3"/>
        <charset val="128"/>
      </rPr>
      <t>収入源の確保が求められることから、使用料</t>
    </r>
    <r>
      <rPr>
        <sz val="11"/>
        <color theme="1"/>
        <rFont val="ＭＳ ゴシック"/>
        <family val="3"/>
        <charset val="128"/>
      </rPr>
      <t>の改定の検討などを行って経営の健全化を図る必要があります。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将来にわたりサービスの提供を安定的に継続することが可能となるよう、中長期的な経営の基本計画である「経営戦略」により、引き続き経営基盤の強化と財政マネジメント向上に取り組んでまいります。</t>
    </r>
    <rPh sb="1" eb="3">
      <t>レイワ</t>
    </rPh>
    <rPh sb="4" eb="6">
      <t>ネンド</t>
    </rPh>
    <rPh sb="8" eb="11">
      <t>ジネンド</t>
    </rPh>
    <rPh sb="14" eb="16">
      <t>コウシン</t>
    </rPh>
    <rPh sb="16" eb="18">
      <t>コウジ</t>
    </rPh>
    <rPh sb="19" eb="20">
      <t>ム</t>
    </rPh>
    <rPh sb="24" eb="26">
      <t>カネン</t>
    </rPh>
    <rPh sb="27" eb="31">
      <t>ジギョウケイカク</t>
    </rPh>
    <rPh sb="40" eb="42">
      <t>ゲンザイ</t>
    </rPh>
    <rPh sb="43" eb="47">
      <t>ノウギョウシュウラク</t>
    </rPh>
    <rPh sb="47" eb="49">
      <t>ハイスイ</t>
    </rPh>
    <rPh sb="49" eb="51">
      <t>ジギョウ</t>
    </rPh>
    <rPh sb="53" eb="57">
      <t>ケイジョウシュウシ</t>
    </rPh>
    <rPh sb="57" eb="59">
      <t>ヒリツ</t>
    </rPh>
    <rPh sb="60" eb="64">
      <t>リュウドウヒリツ</t>
    </rPh>
    <rPh sb="73" eb="74">
      <t>コ</t>
    </rPh>
    <rPh sb="78" eb="80">
      <t>ジョウタイ</t>
    </rPh>
    <rPh sb="88" eb="90">
      <t>ケイヒ</t>
    </rPh>
    <rPh sb="90" eb="93">
      <t>カイシュウリツ</t>
    </rPh>
    <rPh sb="99" eb="101">
      <t>シタマワ</t>
    </rPh>
    <rPh sb="109" eb="114">
      <t>オスイショリヒ</t>
    </rPh>
    <rPh sb="115" eb="118">
      <t>シヨウリョウ</t>
    </rPh>
    <rPh sb="122" eb="123">
      <t>マカナ</t>
    </rPh>
    <rPh sb="128" eb="132">
      <t>イッパンカイケイ</t>
    </rPh>
    <rPh sb="135" eb="138">
      <t>クリイレキン</t>
    </rPh>
    <rPh sb="139" eb="141">
      <t>イゾン</t>
    </rPh>
    <rPh sb="145" eb="147">
      <t>ジョウキョウ</t>
    </rPh>
    <rPh sb="152" eb="154">
      <t>イジョウ</t>
    </rPh>
    <rPh sb="163" eb="165">
      <t>ジギョウ</t>
    </rPh>
    <rPh sb="186" eb="187">
      <t>サラ</t>
    </rPh>
    <phoneticPr fontId="4"/>
  </si>
  <si>
    <t>　①経常収支比率は、100％を上回っていることから、黒字になっており、②累積欠損金比率は、累積欠損金も発生していませんので、比較的経営の安定性は保たれています。
　③流動比率は、100％を上回っており、類似団体と比較しても高い数値となっています。R2年度は法適用初年度のため一般会計からの繰入金により保有現金が保たれましたが、企業債償還金が多額であることから今後は減少していくと考えられます。
　④企業債残高対事業規模比率は、企業債残高は全て一般会計からの繰出金で負担していることから計上されません。
　⑤経費回収率は、100%を下回っており、汚水処理に要する費用を使用料で賄えていないことを表しています。今後の課題として、使用料料金改定など適正な使用料収入の確保が課題となっています。
　⑥汚水処理原価は、類似団体平均を下回っています。次年度からの更新工事に備えて、必要最低限の修繕等により維持管理費が抑えられていたためと考えられます。
　⑦施設利用率は、類似団体平均や全国平均よりも低い数値であるため、施設の適正規模については接続人口を増やしても処理する余裕があるといえます。
　⑧水洗化率は、類似団体平均とほぼ同じです。処理区域内人口が減少する傾向にありますが、今後も新規接続を増やしていく必要があります。</t>
    <rPh sb="36" eb="41">
      <t>ルイセキケッソンキン</t>
    </rPh>
    <rPh sb="41" eb="43">
      <t>ヒリツ</t>
    </rPh>
    <rPh sb="94" eb="96">
      <t>ウワマワ</t>
    </rPh>
    <rPh sb="111" eb="112">
      <t>タカ</t>
    </rPh>
    <rPh sb="113" eb="114">
      <t>スウ</t>
    </rPh>
    <rPh sb="125" eb="127">
      <t>ネンド</t>
    </rPh>
    <rPh sb="128" eb="131">
      <t>ホウテキヨウ</t>
    </rPh>
    <rPh sb="131" eb="134">
      <t>ショネンド</t>
    </rPh>
    <rPh sb="137" eb="141">
      <t>イッパンカイケイ</t>
    </rPh>
    <rPh sb="144" eb="146">
      <t>クリイレ</t>
    </rPh>
    <rPh sb="146" eb="147">
      <t>キン</t>
    </rPh>
    <rPh sb="155" eb="156">
      <t>タモ</t>
    </rPh>
    <rPh sb="179" eb="181">
      <t>コンゴ</t>
    </rPh>
    <rPh sb="182" eb="184">
      <t>ゲンショウ</t>
    </rPh>
    <rPh sb="189" eb="190">
      <t>カンガ</t>
    </rPh>
    <rPh sb="213" eb="216">
      <t>キギョウサイ</t>
    </rPh>
    <rPh sb="216" eb="218">
      <t>ザンダカ</t>
    </rPh>
    <rPh sb="219" eb="220">
      <t>スベ</t>
    </rPh>
    <rPh sb="221" eb="223">
      <t>イッパン</t>
    </rPh>
    <rPh sb="223" eb="225">
      <t>カイケイ</t>
    </rPh>
    <rPh sb="242" eb="244">
      <t>ケイジョウ</t>
    </rPh>
    <rPh sb="361" eb="363">
      <t>シタマワ</t>
    </rPh>
    <rPh sb="369" eb="372">
      <t>ジネンド</t>
    </rPh>
    <rPh sb="375" eb="379">
      <t>コウシンコウジ</t>
    </rPh>
    <rPh sb="380" eb="381">
      <t>ソナ</t>
    </rPh>
    <rPh sb="384" eb="386">
      <t>ヒツヨウ</t>
    </rPh>
    <rPh sb="386" eb="389">
      <t>サイテイゲン</t>
    </rPh>
    <rPh sb="390" eb="392">
      <t>シュウゼン</t>
    </rPh>
    <rPh sb="392" eb="393">
      <t>トウ</t>
    </rPh>
    <rPh sb="396" eb="401">
      <t>イジカンリヒ</t>
    </rPh>
    <rPh sb="402" eb="403">
      <t>オサ</t>
    </rPh>
    <rPh sb="412" eb="413">
      <t>カンガ</t>
    </rPh>
    <rPh sb="436" eb="438">
      <t>ゼンコク</t>
    </rPh>
    <rPh sb="443" eb="444">
      <t>ヒク</t>
    </rPh>
    <rPh sb="446" eb="447">
      <t>チ</t>
    </rPh>
    <rPh sb="456" eb="460">
      <t>テキセイキボ</t>
    </rPh>
    <rPh sb="465" eb="467">
      <t>セツゾク</t>
    </rPh>
    <rPh sb="467" eb="469">
      <t>ジンコウ</t>
    </rPh>
    <rPh sb="470" eb="471">
      <t>フ</t>
    </rPh>
    <rPh sb="475" eb="477">
      <t>ショリ</t>
    </rPh>
    <rPh sb="479" eb="481">
      <t>ヨユウ</t>
    </rPh>
    <rPh sb="499" eb="501">
      <t>ルイジ</t>
    </rPh>
    <rPh sb="508" eb="509">
      <t>オナ</t>
    </rPh>
    <rPh sb="513" eb="515">
      <t>ショリ</t>
    </rPh>
    <rPh sb="515" eb="518">
      <t>クイキナイ</t>
    </rPh>
    <rPh sb="518" eb="520">
      <t>ジンコウ</t>
    </rPh>
    <rPh sb="521" eb="523">
      <t>ゲンショウ</t>
    </rPh>
    <rPh sb="525" eb="527">
      <t>ケイコウ</t>
    </rPh>
    <rPh sb="534" eb="536">
      <t>コンゴ</t>
    </rPh>
    <rPh sb="537" eb="539">
      <t>シンキ</t>
    </rPh>
    <rPh sb="539" eb="541">
      <t>セツゾク</t>
    </rPh>
    <rPh sb="542" eb="543">
      <t>フ</t>
    </rPh>
    <rPh sb="548" eb="5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</si>
</sst>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D4-46F4-983D-F18778A432A6}"/>
            </c:ext>
          </c:extLst>
        </c:ser>
        <c:dLbls>
          <c:showLegendKey val="0"/>
          <c:showVal val="0"/>
          <c:showCatName val="0"/>
          <c:showSerName val="0"/>
          <c:showPercent val="0"/>
          <c:showBubbleSize val="0"/>
        </c:dLbls>
        <c:gapWidth val="150"/>
        <c:axId val="532230576"/>
        <c:axId val="5322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1D4-46F4-983D-F18778A432A6}"/>
            </c:ext>
          </c:extLst>
        </c:ser>
        <c:dLbls>
          <c:showLegendKey val="0"/>
          <c:showVal val="0"/>
          <c:showCatName val="0"/>
          <c:showSerName val="0"/>
          <c:showPercent val="0"/>
          <c:showBubbleSize val="0"/>
        </c:dLbls>
        <c:marker val="1"/>
        <c:smooth val="0"/>
        <c:axId val="532230576"/>
        <c:axId val="532222416"/>
      </c:lineChart>
      <c:dateAx>
        <c:axId val="532230576"/>
        <c:scaling>
          <c:orientation val="minMax"/>
        </c:scaling>
        <c:delete val="1"/>
        <c:axPos val="b"/>
        <c:numFmt formatCode="&quot;H&quot;yy" sourceLinked="1"/>
        <c:majorTickMark val="none"/>
        <c:minorTickMark val="none"/>
        <c:tickLblPos val="none"/>
        <c:crossAx val="532222416"/>
        <c:crosses val="autoZero"/>
        <c:auto val="1"/>
        <c:lblOffset val="100"/>
        <c:baseTimeUnit val="years"/>
      </c:dateAx>
      <c:valAx>
        <c:axId val="5322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3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50.79</c:v>
                </c:pt>
              </c:numCache>
            </c:numRef>
          </c:val>
          <c:extLst>
            <c:ext xmlns:c16="http://schemas.microsoft.com/office/drawing/2014/chart" uri="{C3380CC4-5D6E-409C-BE32-E72D297353CC}">
              <c16:uniqueId val="{00000000-F604-4E79-AB67-44EDFEE8C59D}"/>
            </c:ext>
          </c:extLst>
        </c:ser>
        <c:dLbls>
          <c:showLegendKey val="0"/>
          <c:showVal val="0"/>
          <c:showCatName val="0"/>
          <c:showSerName val="0"/>
          <c:showPercent val="0"/>
          <c:showBubbleSize val="0"/>
        </c:dLbls>
        <c:gapWidth val="150"/>
        <c:axId val="535522576"/>
        <c:axId val="53552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F604-4E79-AB67-44EDFEE8C59D}"/>
            </c:ext>
          </c:extLst>
        </c:ser>
        <c:dLbls>
          <c:showLegendKey val="0"/>
          <c:showVal val="0"/>
          <c:showCatName val="0"/>
          <c:showSerName val="0"/>
          <c:showPercent val="0"/>
          <c:showBubbleSize val="0"/>
        </c:dLbls>
        <c:marker val="1"/>
        <c:smooth val="0"/>
        <c:axId val="535522576"/>
        <c:axId val="535523120"/>
      </c:lineChart>
      <c:dateAx>
        <c:axId val="535522576"/>
        <c:scaling>
          <c:orientation val="minMax"/>
        </c:scaling>
        <c:delete val="1"/>
        <c:axPos val="b"/>
        <c:numFmt formatCode="&quot;H&quot;yy" sourceLinked="1"/>
        <c:majorTickMark val="none"/>
        <c:minorTickMark val="none"/>
        <c:tickLblPos val="none"/>
        <c:crossAx val="535523120"/>
        <c:crosses val="autoZero"/>
        <c:auto val="1"/>
        <c:lblOffset val="100"/>
        <c:baseTimeUnit val="years"/>
      </c:dateAx>
      <c:valAx>
        <c:axId val="5355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84.17</c:v>
                </c:pt>
              </c:numCache>
            </c:numRef>
          </c:val>
          <c:extLst>
            <c:ext xmlns:c16="http://schemas.microsoft.com/office/drawing/2014/chart" uri="{C3380CC4-5D6E-409C-BE32-E72D297353CC}">
              <c16:uniqueId val="{00000000-5D31-4041-A606-9E45CEE6D8EC}"/>
            </c:ext>
          </c:extLst>
        </c:ser>
        <c:dLbls>
          <c:showLegendKey val="0"/>
          <c:showVal val="0"/>
          <c:showCatName val="0"/>
          <c:showSerName val="0"/>
          <c:showPercent val="0"/>
          <c:showBubbleSize val="0"/>
        </c:dLbls>
        <c:gapWidth val="150"/>
        <c:axId val="535522032"/>
        <c:axId val="53552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D31-4041-A606-9E45CEE6D8EC}"/>
            </c:ext>
          </c:extLst>
        </c:ser>
        <c:dLbls>
          <c:showLegendKey val="0"/>
          <c:showVal val="0"/>
          <c:showCatName val="0"/>
          <c:showSerName val="0"/>
          <c:showPercent val="0"/>
          <c:showBubbleSize val="0"/>
        </c:dLbls>
        <c:marker val="1"/>
        <c:smooth val="0"/>
        <c:axId val="535522032"/>
        <c:axId val="535526384"/>
      </c:lineChart>
      <c:dateAx>
        <c:axId val="535522032"/>
        <c:scaling>
          <c:orientation val="minMax"/>
        </c:scaling>
        <c:delete val="1"/>
        <c:axPos val="b"/>
        <c:numFmt formatCode="&quot;H&quot;yy" sourceLinked="1"/>
        <c:majorTickMark val="none"/>
        <c:minorTickMark val="none"/>
        <c:tickLblPos val="none"/>
        <c:crossAx val="535526384"/>
        <c:crosses val="autoZero"/>
        <c:auto val="1"/>
        <c:lblOffset val="100"/>
        <c:baseTimeUnit val="years"/>
      </c:dateAx>
      <c:valAx>
        <c:axId val="53552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2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168.27</c:v>
                </c:pt>
              </c:numCache>
            </c:numRef>
          </c:val>
          <c:extLst>
            <c:ext xmlns:c16="http://schemas.microsoft.com/office/drawing/2014/chart" uri="{C3380CC4-5D6E-409C-BE32-E72D297353CC}">
              <c16:uniqueId val="{00000000-EE85-43B2-80CB-89CEA248F57E}"/>
            </c:ext>
          </c:extLst>
        </c:ser>
        <c:dLbls>
          <c:showLegendKey val="0"/>
          <c:showVal val="0"/>
          <c:showCatName val="0"/>
          <c:showSerName val="0"/>
          <c:showPercent val="0"/>
          <c:showBubbleSize val="0"/>
        </c:dLbls>
        <c:gapWidth val="150"/>
        <c:axId val="532219696"/>
        <c:axId val="53222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EE85-43B2-80CB-89CEA248F57E}"/>
            </c:ext>
          </c:extLst>
        </c:ser>
        <c:dLbls>
          <c:showLegendKey val="0"/>
          <c:showVal val="0"/>
          <c:showCatName val="0"/>
          <c:showSerName val="0"/>
          <c:showPercent val="0"/>
          <c:showBubbleSize val="0"/>
        </c:dLbls>
        <c:marker val="1"/>
        <c:smooth val="0"/>
        <c:axId val="532219696"/>
        <c:axId val="532223504"/>
      </c:lineChart>
      <c:dateAx>
        <c:axId val="532219696"/>
        <c:scaling>
          <c:orientation val="minMax"/>
        </c:scaling>
        <c:delete val="1"/>
        <c:axPos val="b"/>
        <c:numFmt formatCode="&quot;H&quot;yy" sourceLinked="1"/>
        <c:majorTickMark val="none"/>
        <c:minorTickMark val="none"/>
        <c:tickLblPos val="none"/>
        <c:crossAx val="532223504"/>
        <c:crosses val="autoZero"/>
        <c:auto val="1"/>
        <c:lblOffset val="100"/>
        <c:baseTimeUnit val="years"/>
      </c:dateAx>
      <c:valAx>
        <c:axId val="5322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1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2E22-418C-A89A-D5EF63DF81B9}"/>
            </c:ext>
          </c:extLst>
        </c:ser>
        <c:dLbls>
          <c:showLegendKey val="0"/>
          <c:showVal val="0"/>
          <c:showCatName val="0"/>
          <c:showSerName val="0"/>
          <c:showPercent val="0"/>
          <c:showBubbleSize val="0"/>
        </c:dLbls>
        <c:gapWidth val="150"/>
        <c:axId val="532227312"/>
        <c:axId val="5322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E22-418C-A89A-D5EF63DF81B9}"/>
            </c:ext>
          </c:extLst>
        </c:ser>
        <c:dLbls>
          <c:showLegendKey val="0"/>
          <c:showVal val="0"/>
          <c:showCatName val="0"/>
          <c:showSerName val="0"/>
          <c:showPercent val="0"/>
          <c:showBubbleSize val="0"/>
        </c:dLbls>
        <c:marker val="1"/>
        <c:smooth val="0"/>
        <c:axId val="532227312"/>
        <c:axId val="532231120"/>
      </c:lineChart>
      <c:dateAx>
        <c:axId val="532227312"/>
        <c:scaling>
          <c:orientation val="minMax"/>
        </c:scaling>
        <c:delete val="1"/>
        <c:axPos val="b"/>
        <c:numFmt formatCode="&quot;H&quot;yy" sourceLinked="1"/>
        <c:majorTickMark val="none"/>
        <c:minorTickMark val="none"/>
        <c:tickLblPos val="none"/>
        <c:crossAx val="532231120"/>
        <c:crosses val="autoZero"/>
        <c:auto val="1"/>
        <c:lblOffset val="100"/>
        <c:baseTimeUnit val="years"/>
      </c:dateAx>
      <c:valAx>
        <c:axId val="5322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2AA-4CFF-8329-3107E9F8F276}"/>
            </c:ext>
          </c:extLst>
        </c:ser>
        <c:dLbls>
          <c:showLegendKey val="0"/>
          <c:showVal val="0"/>
          <c:showCatName val="0"/>
          <c:showSerName val="0"/>
          <c:showPercent val="0"/>
          <c:showBubbleSize val="0"/>
        </c:dLbls>
        <c:gapWidth val="150"/>
        <c:axId val="532227856"/>
        <c:axId val="53223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2AA-4CFF-8329-3107E9F8F276}"/>
            </c:ext>
          </c:extLst>
        </c:ser>
        <c:dLbls>
          <c:showLegendKey val="0"/>
          <c:showVal val="0"/>
          <c:showCatName val="0"/>
          <c:showSerName val="0"/>
          <c:showPercent val="0"/>
          <c:showBubbleSize val="0"/>
        </c:dLbls>
        <c:marker val="1"/>
        <c:smooth val="0"/>
        <c:axId val="532227856"/>
        <c:axId val="532231664"/>
      </c:lineChart>
      <c:dateAx>
        <c:axId val="532227856"/>
        <c:scaling>
          <c:orientation val="minMax"/>
        </c:scaling>
        <c:delete val="1"/>
        <c:axPos val="b"/>
        <c:numFmt formatCode="&quot;H&quot;yy" sourceLinked="1"/>
        <c:majorTickMark val="none"/>
        <c:minorTickMark val="none"/>
        <c:tickLblPos val="none"/>
        <c:crossAx val="532231664"/>
        <c:crosses val="autoZero"/>
        <c:auto val="1"/>
        <c:lblOffset val="100"/>
        <c:baseTimeUnit val="years"/>
      </c:dateAx>
      <c:valAx>
        <c:axId val="5322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A8-469D-8538-D47DE96A834B}"/>
            </c:ext>
          </c:extLst>
        </c:ser>
        <c:dLbls>
          <c:showLegendKey val="0"/>
          <c:showVal val="0"/>
          <c:showCatName val="0"/>
          <c:showSerName val="0"/>
          <c:showPercent val="0"/>
          <c:showBubbleSize val="0"/>
        </c:dLbls>
        <c:gapWidth val="150"/>
        <c:axId val="532218064"/>
        <c:axId val="53222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1A8-469D-8538-D47DE96A834B}"/>
            </c:ext>
          </c:extLst>
        </c:ser>
        <c:dLbls>
          <c:showLegendKey val="0"/>
          <c:showVal val="0"/>
          <c:showCatName val="0"/>
          <c:showSerName val="0"/>
          <c:showPercent val="0"/>
          <c:showBubbleSize val="0"/>
        </c:dLbls>
        <c:marker val="1"/>
        <c:smooth val="0"/>
        <c:axId val="532218064"/>
        <c:axId val="532220240"/>
      </c:lineChart>
      <c:dateAx>
        <c:axId val="532218064"/>
        <c:scaling>
          <c:orientation val="minMax"/>
        </c:scaling>
        <c:delete val="1"/>
        <c:axPos val="b"/>
        <c:numFmt formatCode="&quot;H&quot;yy" sourceLinked="1"/>
        <c:majorTickMark val="none"/>
        <c:minorTickMark val="none"/>
        <c:tickLblPos val="none"/>
        <c:crossAx val="532220240"/>
        <c:crosses val="autoZero"/>
        <c:auto val="1"/>
        <c:lblOffset val="100"/>
        <c:baseTimeUnit val="years"/>
      </c:dateAx>
      <c:valAx>
        <c:axId val="53222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104.63</c:v>
                </c:pt>
              </c:numCache>
            </c:numRef>
          </c:val>
          <c:extLst>
            <c:ext xmlns:c16="http://schemas.microsoft.com/office/drawing/2014/chart" uri="{C3380CC4-5D6E-409C-BE32-E72D297353CC}">
              <c16:uniqueId val="{00000000-8C3D-4E2E-AC60-AE358B2DE898}"/>
            </c:ext>
          </c:extLst>
        </c:ser>
        <c:dLbls>
          <c:showLegendKey val="0"/>
          <c:showVal val="0"/>
          <c:showCatName val="0"/>
          <c:showSerName val="0"/>
          <c:showPercent val="0"/>
          <c:showBubbleSize val="0"/>
        </c:dLbls>
        <c:gapWidth val="150"/>
        <c:axId val="532233296"/>
        <c:axId val="53222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8C3D-4E2E-AC60-AE358B2DE898}"/>
            </c:ext>
          </c:extLst>
        </c:ser>
        <c:dLbls>
          <c:showLegendKey val="0"/>
          <c:showVal val="0"/>
          <c:showCatName val="0"/>
          <c:showSerName val="0"/>
          <c:showPercent val="0"/>
          <c:showBubbleSize val="0"/>
        </c:dLbls>
        <c:marker val="1"/>
        <c:smooth val="0"/>
        <c:axId val="532233296"/>
        <c:axId val="532220784"/>
      </c:lineChart>
      <c:dateAx>
        <c:axId val="532233296"/>
        <c:scaling>
          <c:orientation val="minMax"/>
        </c:scaling>
        <c:delete val="1"/>
        <c:axPos val="b"/>
        <c:numFmt formatCode="&quot;H&quot;yy" sourceLinked="1"/>
        <c:majorTickMark val="none"/>
        <c:minorTickMark val="none"/>
        <c:tickLblPos val="none"/>
        <c:crossAx val="532220784"/>
        <c:crosses val="autoZero"/>
        <c:auto val="1"/>
        <c:lblOffset val="100"/>
        <c:baseTimeUnit val="years"/>
      </c:dateAx>
      <c:valAx>
        <c:axId val="53222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3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C8-4244-8049-2E7A42E56259}"/>
            </c:ext>
          </c:extLst>
        </c:ser>
        <c:dLbls>
          <c:showLegendKey val="0"/>
          <c:showVal val="0"/>
          <c:showCatName val="0"/>
          <c:showSerName val="0"/>
          <c:showPercent val="0"/>
          <c:showBubbleSize val="0"/>
        </c:dLbls>
        <c:gapWidth val="150"/>
        <c:axId val="459145584"/>
        <c:axId val="5355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6C8-4244-8049-2E7A42E56259}"/>
            </c:ext>
          </c:extLst>
        </c:ser>
        <c:dLbls>
          <c:showLegendKey val="0"/>
          <c:showVal val="0"/>
          <c:showCatName val="0"/>
          <c:showSerName val="0"/>
          <c:showPercent val="0"/>
          <c:showBubbleSize val="0"/>
        </c:dLbls>
        <c:marker val="1"/>
        <c:smooth val="0"/>
        <c:axId val="459145584"/>
        <c:axId val="535524208"/>
      </c:lineChart>
      <c:dateAx>
        <c:axId val="459145584"/>
        <c:scaling>
          <c:orientation val="minMax"/>
        </c:scaling>
        <c:delete val="1"/>
        <c:axPos val="b"/>
        <c:numFmt formatCode="&quot;H&quot;yy" sourceLinked="1"/>
        <c:majorTickMark val="none"/>
        <c:minorTickMark val="none"/>
        <c:tickLblPos val="none"/>
        <c:crossAx val="535524208"/>
        <c:crosses val="autoZero"/>
        <c:auto val="1"/>
        <c:lblOffset val="100"/>
        <c:baseTimeUnit val="years"/>
      </c:dateAx>
      <c:valAx>
        <c:axId val="5355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4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70.67</c:v>
                </c:pt>
              </c:numCache>
            </c:numRef>
          </c:val>
          <c:extLst>
            <c:ext xmlns:c16="http://schemas.microsoft.com/office/drawing/2014/chart" uri="{C3380CC4-5D6E-409C-BE32-E72D297353CC}">
              <c16:uniqueId val="{00000000-C4B6-4568-A974-038A8958A8B9}"/>
            </c:ext>
          </c:extLst>
        </c:ser>
        <c:dLbls>
          <c:showLegendKey val="0"/>
          <c:showVal val="0"/>
          <c:showCatName val="0"/>
          <c:showSerName val="0"/>
          <c:showPercent val="0"/>
          <c:showBubbleSize val="0"/>
        </c:dLbls>
        <c:gapWidth val="150"/>
        <c:axId val="535524752"/>
        <c:axId val="53552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C4B6-4568-A974-038A8958A8B9}"/>
            </c:ext>
          </c:extLst>
        </c:ser>
        <c:dLbls>
          <c:showLegendKey val="0"/>
          <c:showVal val="0"/>
          <c:showCatName val="0"/>
          <c:showSerName val="0"/>
          <c:showPercent val="0"/>
          <c:showBubbleSize val="0"/>
        </c:dLbls>
        <c:marker val="1"/>
        <c:smooth val="0"/>
        <c:axId val="535524752"/>
        <c:axId val="535520400"/>
      </c:lineChart>
      <c:dateAx>
        <c:axId val="535524752"/>
        <c:scaling>
          <c:orientation val="minMax"/>
        </c:scaling>
        <c:delete val="1"/>
        <c:axPos val="b"/>
        <c:numFmt formatCode="&quot;H&quot;yy" sourceLinked="1"/>
        <c:majorTickMark val="none"/>
        <c:minorTickMark val="none"/>
        <c:tickLblPos val="none"/>
        <c:crossAx val="535520400"/>
        <c:crosses val="autoZero"/>
        <c:auto val="1"/>
        <c:lblOffset val="100"/>
        <c:baseTimeUnit val="years"/>
      </c:dateAx>
      <c:valAx>
        <c:axId val="53552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170.05</c:v>
                </c:pt>
              </c:numCache>
            </c:numRef>
          </c:val>
          <c:extLst>
            <c:ext xmlns:c16="http://schemas.microsoft.com/office/drawing/2014/chart" uri="{C3380CC4-5D6E-409C-BE32-E72D297353CC}">
              <c16:uniqueId val="{00000000-7A75-4888-9A01-D53DB8CA096D}"/>
            </c:ext>
          </c:extLst>
        </c:ser>
        <c:dLbls>
          <c:showLegendKey val="0"/>
          <c:showVal val="0"/>
          <c:showCatName val="0"/>
          <c:showSerName val="0"/>
          <c:showPercent val="0"/>
          <c:showBubbleSize val="0"/>
        </c:dLbls>
        <c:gapWidth val="150"/>
        <c:axId val="535525296"/>
        <c:axId val="53552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7A75-4888-9A01-D53DB8CA096D}"/>
            </c:ext>
          </c:extLst>
        </c:ser>
        <c:dLbls>
          <c:showLegendKey val="0"/>
          <c:showVal val="0"/>
          <c:showCatName val="0"/>
          <c:showSerName val="0"/>
          <c:showPercent val="0"/>
          <c:showBubbleSize val="0"/>
        </c:dLbls>
        <c:marker val="1"/>
        <c:smooth val="0"/>
        <c:axId val="535525296"/>
        <c:axId val="535521488"/>
      </c:lineChart>
      <c:dateAx>
        <c:axId val="535525296"/>
        <c:scaling>
          <c:orientation val="minMax"/>
        </c:scaling>
        <c:delete val="1"/>
        <c:axPos val="b"/>
        <c:numFmt formatCode="&quot;H&quot;yy" sourceLinked="1"/>
        <c:majorTickMark val="none"/>
        <c:minorTickMark val="none"/>
        <c:tickLblPos val="none"/>
        <c:crossAx val="535521488"/>
        <c:crosses val="autoZero"/>
        <c:auto val="1"/>
        <c:lblOffset val="100"/>
        <c:baseTimeUnit val="years"/>
      </c:dateAx>
      <c:valAx>
        <c:axId val="5355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7" zoomScaleNormal="87"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60570</v>
      </c>
      <c r="AM8" s="51"/>
      <c r="AN8" s="51"/>
      <c r="AO8" s="51"/>
      <c r="AP8" s="51"/>
      <c r="AQ8" s="51"/>
      <c r="AR8" s="51"/>
      <c r="AS8" s="51"/>
      <c r="AT8" s="46">
        <f>データ!T6</f>
        <v>336.95</v>
      </c>
      <c r="AU8" s="46"/>
      <c r="AV8" s="46"/>
      <c r="AW8" s="46"/>
      <c r="AX8" s="46"/>
      <c r="AY8" s="46"/>
      <c r="AZ8" s="46"/>
      <c r="BA8" s="46"/>
      <c r="BB8" s="46">
        <f>データ!U6</f>
        <v>179.76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67.069999999999993</v>
      </c>
      <c r="J10" s="46"/>
      <c r="K10" s="46"/>
      <c r="L10" s="46"/>
      <c r="M10" s="46"/>
      <c r="N10" s="46"/>
      <c r="O10" s="46"/>
      <c r="P10" s="46">
        <f>データ!P6</f>
        <v>4.29</v>
      </c>
      <c r="Q10" s="46"/>
      <c r="R10" s="46"/>
      <c r="S10" s="46"/>
      <c r="T10" s="46"/>
      <c r="U10" s="46"/>
      <c r="V10" s="46"/>
      <c r="W10" s="46">
        <f>データ!Q6</f>
        <v>98.47</v>
      </c>
      <c r="X10" s="46"/>
      <c r="Y10" s="46"/>
      <c r="Z10" s="46"/>
      <c r="AA10" s="46"/>
      <c r="AB10" s="46"/>
      <c r="AC10" s="46"/>
      <c r="AD10" s="51">
        <f>データ!R6</f>
        <v>2750</v>
      </c>
      <c r="AE10" s="51"/>
      <c r="AF10" s="51"/>
      <c r="AG10" s="51"/>
      <c r="AH10" s="51"/>
      <c r="AI10" s="51"/>
      <c r="AJ10" s="51"/>
      <c r="AK10" s="2"/>
      <c r="AL10" s="51">
        <f>データ!V6</f>
        <v>2584</v>
      </c>
      <c r="AM10" s="51"/>
      <c r="AN10" s="51"/>
      <c r="AO10" s="51"/>
      <c r="AP10" s="51"/>
      <c r="AQ10" s="51"/>
      <c r="AR10" s="51"/>
      <c r="AS10" s="51"/>
      <c r="AT10" s="46">
        <f>データ!W6</f>
        <v>2.1800000000000002</v>
      </c>
      <c r="AU10" s="46"/>
      <c r="AV10" s="46"/>
      <c r="AW10" s="46"/>
      <c r="AX10" s="46"/>
      <c r="AY10" s="46"/>
      <c r="AZ10" s="46"/>
      <c r="BA10" s="46"/>
      <c r="BB10" s="46">
        <f>データ!X6</f>
        <v>1185.32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a8RuS4GkQjAdIXTA665IPxosJQPsGzDjv8+lZz3Sh7vZeQLZG080Tmaw9LqwxMk5HJi0+mlHLLifWzmM/tOOA==" saltValue="I/zFtIOW7cQxtAocb9p2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452068</v>
      </c>
      <c r="D6" s="33">
        <f t="shared" si="3"/>
        <v>46</v>
      </c>
      <c r="E6" s="33">
        <f t="shared" si="3"/>
        <v>17</v>
      </c>
      <c r="F6" s="33">
        <f t="shared" si="3"/>
        <v>5</v>
      </c>
      <c r="G6" s="33">
        <f t="shared" si="3"/>
        <v>0</v>
      </c>
      <c r="H6" s="33" t="str">
        <f t="shared" si="3"/>
        <v>宮崎県　日向市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67.069999999999993</v>
      </c>
      <c r="P6" s="34">
        <f t="shared" si="3"/>
        <v>4.29</v>
      </c>
      <c r="Q6" s="34">
        <f t="shared" si="3"/>
        <v>98.47</v>
      </c>
      <c r="R6" s="34">
        <f t="shared" si="3"/>
        <v>2750</v>
      </c>
      <c r="S6" s="34">
        <f t="shared" si="3"/>
        <v>60570</v>
      </c>
      <c r="T6" s="34">
        <f t="shared" si="3"/>
        <v>336.95</v>
      </c>
      <c r="U6" s="34">
        <f t="shared" si="3"/>
        <v>179.76</v>
      </c>
      <c r="V6" s="34">
        <f t="shared" si="3"/>
        <v>2584</v>
      </c>
      <c r="W6" s="34">
        <f t="shared" si="3"/>
        <v>2.1800000000000002</v>
      </c>
      <c r="X6" s="34">
        <f t="shared" si="3"/>
        <v>1185.32</v>
      </c>
      <c r="Y6" s="35" t="str">
        <f>IF(Y7="",NA(),Y7)</f>
        <v>-</v>
      </c>
      <c r="Z6" s="35" t="str">
        <f t="shared" ref="Z6:AH6" si="4">IF(Z7="",NA(),Z7)</f>
        <v>-</v>
      </c>
      <c r="AA6" s="35" t="str">
        <f t="shared" si="4"/>
        <v>-</v>
      </c>
      <c r="AB6" s="35" t="str">
        <f t="shared" si="4"/>
        <v>-</v>
      </c>
      <c r="AC6" s="35">
        <f t="shared" si="4"/>
        <v>168.27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104.63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70.67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170.05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50.79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84.17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3.91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452068</v>
      </c>
      <c r="D7" s="37">
        <v>46</v>
      </c>
      <c r="E7" s="37">
        <v>17</v>
      </c>
      <c r="F7" s="37">
        <v>5</v>
      </c>
      <c r="G7" s="37">
        <v>0</v>
      </c>
      <c r="H7" s="37" t="s">
        <v>96</v>
      </c>
      <c r="I7" s="37" t="s">
        <v>97</v>
      </c>
      <c r="J7" s="37" t="s">
        <v>98</v>
      </c>
      <c r="K7" s="37" t="s">
        <v>99</v>
      </c>
      <c r="L7" s="37" t="s">
        <v>100</v>
      </c>
      <c r="M7" s="37" t="s">
        <v>101</v>
      </c>
      <c r="N7" s="38" t="s">
        <v>102</v>
      </c>
      <c r="O7" s="38">
        <v>67.069999999999993</v>
      </c>
      <c r="P7" s="38">
        <v>4.29</v>
      </c>
      <c r="Q7" s="38">
        <v>98.47</v>
      </c>
      <c r="R7" s="38">
        <v>2750</v>
      </c>
      <c r="S7" s="38">
        <v>60570</v>
      </c>
      <c r="T7" s="38">
        <v>336.95</v>
      </c>
      <c r="U7" s="38">
        <v>179.76</v>
      </c>
      <c r="V7" s="38">
        <v>2584</v>
      </c>
      <c r="W7" s="38">
        <v>2.1800000000000002</v>
      </c>
      <c r="X7" s="38">
        <v>1185.32</v>
      </c>
      <c r="Y7" s="38" t="s">
        <v>102</v>
      </c>
      <c r="Z7" s="38" t="s">
        <v>102</v>
      </c>
      <c r="AA7" s="38" t="s">
        <v>102</v>
      </c>
      <c r="AB7" s="38" t="s">
        <v>102</v>
      </c>
      <c r="AC7" s="38">
        <v>168.27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104.63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70.67</v>
      </c>
      <c r="BV7" s="38" t="s">
        <v>102</v>
      </c>
      <c r="BW7" s="38" t="s">
        <v>102</v>
      </c>
      <c r="BX7" s="38" t="s">
        <v>102</v>
      </c>
      <c r="BY7" s="38" t="s">
        <v>102</v>
      </c>
      <c r="BZ7" s="38">
        <v>57.08</v>
      </c>
      <c r="CA7" s="38">
        <v>60.94</v>
      </c>
      <c r="CB7" s="38" t="s">
        <v>102</v>
      </c>
      <c r="CC7" s="38" t="s">
        <v>102</v>
      </c>
      <c r="CD7" s="38" t="s">
        <v>102</v>
      </c>
      <c r="CE7" s="38" t="s">
        <v>102</v>
      </c>
      <c r="CF7" s="38">
        <v>170.05</v>
      </c>
      <c r="CG7" s="38" t="s">
        <v>102</v>
      </c>
      <c r="CH7" s="38" t="s">
        <v>102</v>
      </c>
      <c r="CI7" s="38" t="s">
        <v>102</v>
      </c>
      <c r="CJ7" s="38" t="s">
        <v>102</v>
      </c>
      <c r="CK7" s="38">
        <v>274.99</v>
      </c>
      <c r="CL7" s="38">
        <v>253.04</v>
      </c>
      <c r="CM7" s="38" t="s">
        <v>102</v>
      </c>
      <c r="CN7" s="38" t="s">
        <v>102</v>
      </c>
      <c r="CO7" s="38" t="s">
        <v>102</v>
      </c>
      <c r="CP7" s="38" t="s">
        <v>102</v>
      </c>
      <c r="CQ7" s="38">
        <v>50.79</v>
      </c>
      <c r="CR7" s="38" t="s">
        <v>102</v>
      </c>
      <c r="CS7" s="38" t="s">
        <v>102</v>
      </c>
      <c r="CT7" s="38" t="s">
        <v>102</v>
      </c>
      <c r="CU7" s="38" t="s">
        <v>102</v>
      </c>
      <c r="CV7" s="38">
        <v>54.83</v>
      </c>
      <c r="CW7" s="38">
        <v>54.84</v>
      </c>
      <c r="CX7" s="38" t="s">
        <v>102</v>
      </c>
      <c r="CY7" s="38" t="s">
        <v>102</v>
      </c>
      <c r="CZ7" s="38" t="s">
        <v>102</v>
      </c>
      <c r="DA7" s="38" t="s">
        <v>102</v>
      </c>
      <c r="DB7" s="38">
        <v>84.17</v>
      </c>
      <c r="DC7" s="38" t="s">
        <v>102</v>
      </c>
      <c r="DD7" s="38" t="s">
        <v>102</v>
      </c>
      <c r="DE7" s="38" t="s">
        <v>102</v>
      </c>
      <c r="DF7" s="38" t="s">
        <v>102</v>
      </c>
      <c r="DG7" s="38">
        <v>84.7</v>
      </c>
      <c r="DH7" s="38">
        <v>86.6</v>
      </c>
      <c r="DI7" s="38" t="s">
        <v>102</v>
      </c>
      <c r="DJ7" s="38" t="s">
        <v>102</v>
      </c>
      <c r="DK7" s="38" t="s">
        <v>102</v>
      </c>
      <c r="DL7" s="38" t="s">
        <v>102</v>
      </c>
      <c r="DM7" s="38">
        <v>3.91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2022-02-11T02:30:10Z</cp:lastPrinted>
  <dcterms:created xsi:type="dcterms:W3CDTF">2021-12-03T07:35:32Z</dcterms:created>
  <dcterms:modified xsi:type="dcterms:W3CDTF">2022-02-21T04:39:45Z</dcterms:modified>
  <cp:category/>
</cp:coreProperties>
</file>