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4漁集排\"/>
    </mc:Choice>
  </mc:AlternateContent>
  <xr:revisionPtr revIDLastSave="0" documentId="13_ncr:1_{642425B1-A9FC-409E-8A60-49D326EC4D74}" xr6:coauthVersionLast="47" xr6:coauthVersionMax="47" xr10:uidLastSave="{00000000-0000-0000-0000-000000000000}"/>
  <workbookProtection workbookAlgorithmName="SHA-512" workbookHashValue="TAnlZQitOQGJia5QvRyQ2H8AZsXWbxBWhm1Be4PcZq58aJV0e8qLQ2XOJz/zDiD/t5McQmqb+DU3atVuGSnhgA==" workbookSaltValue="EwcsqhcwlnjGLFPj+2ri6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B10"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<sst xmlns="http://schemas.openxmlformats.org/spreadsheetml/2006/main" count="236" uniqueCount="119">
  <si>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</si>
  <si>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</si>
  <si>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</si>
  <si>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</si>
  <si>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</si>
  <si>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</si>
  <si>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</si>
  <si>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</si>
  <si>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</si>
  <si>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</si>
  <si>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</si>
  <si>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</si>
  <si>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</si>
  <si>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</si>
  <si>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</si>
  <si>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</si>
  <si>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</si>
  <si>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</si>
  <si>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</si>
  <si>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</si>
  <si>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</si>
  <si>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</si>
  <si>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</si>
  <si>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</si>
  <si>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</si>
  <si>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</si>
  <si>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</si>
  <si>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</si>
  <si>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</si>
  <si>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</si>
  <si>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</si>
  <si>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</si>
  <si>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</si>
  <si>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</si>
  <si>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</si>
  <si>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</si>
  <si>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</si>
  <si>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</si>
  <si>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</si>
  <si>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</si>
  <si>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</si>
  <si>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</si>
  <si>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</si>
  <si>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</si>
  <si>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</si>
  <si>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</si>
  <si>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</si>
  <si>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</si>
  <si>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</si>
  <si>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</si>
  <si>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</si>
  <si>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</si>
  <si>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</si>
  <si>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</si>
  <si>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</si>
  <si>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</si>
  <si>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</si>
  <si>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</si>
  <si>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</si>
  <si>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</si>
  <si>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</si>
  <si>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</si>
  <si>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</si>
  <si>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</si>
  <si>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</si>
  <si>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</si>
  <si>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</si>
  <si>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</si>
  <si>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</si>
  <si>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</si>
  <si>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</si>
  <si>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</si>
  <si>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</si>
  <si>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</si>
  <si>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</si>
  <si>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</si>
  <si>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</si>
  <si>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</si>
  <si>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</si>
  <si>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</si>
  <si>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</si>
  <si>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</si>
  <si>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</si>
  <si>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</si>
  <si>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</si>
  <si>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</si>
  <si>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</si>
  <si>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</si>
  <si>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</si>
  <si>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</si>
  <si>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</si>
  <si>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</si>
  <si>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</si>
  <si>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</si>
  <si>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</si>
  <si>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</si>
  <si>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</si>
  <si>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</si>
  <si>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</si>
  <si>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</si>
  <si>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</si>
  <si>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</si>
  <si>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</si>
  <si>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</si>
  <si>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</si>
  <si>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</si>
  <si>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</si>
  <si>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</si>
  <si>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</si>
  <si>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</si>
  <si>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</si>
  <si>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</si>
  <si>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</si>
  <si>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</si>
  <si>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</si>
  <si>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</si>
  <si>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③管渠改善率は０％で推移していますが、夫婦浦地区が平成12年度、富土地区が平成15年度に供用開始しており、今後は経年劣化による管路施設の改築更新が必要となる見込みです。
　また、処理施設の電気・機械設備については、耐用年数を超過しているため、改築更新計画に基づき更新工事を行い、施設の延命化を図っていきます。</t>
    <rPh sb="2" eb="4">
      <t>カンキョ</t>
    </rPh>
    <rPh sb="4" eb="6">
      <t>カイゼン</t>
    </rPh>
    <rPh sb="6" eb="7">
      <t>リツ</t>
    </rPh>
    <rPh sb="11" eb="13">
      <t>スイイ</t>
    </rPh>
    <rPh sb="20" eb="22">
      <t>メオト</t>
    </rPh>
    <rPh sb="22" eb="23">
      <t>ウラ</t>
    </rPh>
    <rPh sb="23" eb="25">
      <t>チク</t>
    </rPh>
    <rPh sb="26" eb="28">
      <t>ヘイセイ</t>
    </rPh>
    <rPh sb="30" eb="32">
      <t>ネンド</t>
    </rPh>
    <rPh sb="33" eb="35">
      <t>フト</t>
    </rPh>
    <rPh sb="35" eb="37">
      <t>チク</t>
    </rPh>
    <rPh sb="38" eb="40">
      <t>ヘイセイ</t>
    </rPh>
    <rPh sb="42" eb="44">
      <t>ネンド</t>
    </rPh>
    <rPh sb="45" eb="47">
      <t>キョウヨウ</t>
    </rPh>
    <rPh sb="47" eb="49">
      <t>カイシ</t>
    </rPh>
    <rPh sb="54" eb="56">
      <t>コンゴ</t>
    </rPh>
    <rPh sb="57" eb="59">
      <t>ケイネン</t>
    </rPh>
    <rPh sb="59" eb="61">
      <t>レッカ</t>
    </rPh>
    <rPh sb="64" eb="66">
      <t>カンロ</t>
    </rPh>
    <rPh sb="66" eb="68">
      <t>シセツ</t>
    </rPh>
    <rPh sb="69" eb="71">
      <t>カイチク</t>
    </rPh>
    <rPh sb="71" eb="73">
      <t>コウシン</t>
    </rPh>
    <rPh sb="74" eb="76">
      <t>ヒツヨウ</t>
    </rPh>
    <rPh sb="79" eb="81">
      <t>ミコ</t>
    </rPh>
    <rPh sb="90" eb="94">
      <t>ショリシセツ</t>
    </rPh>
    <rPh sb="95" eb="97">
      <t>デンキ</t>
    </rPh>
    <rPh sb="98" eb="102">
      <t>キカイセツビ</t>
    </rPh>
    <rPh sb="108" eb="112">
      <t>タイヨウネンスウ</t>
    </rPh>
    <rPh sb="113" eb="115">
      <t>チョウカ</t>
    </rPh>
    <rPh sb="122" eb="128">
      <t>カイチクコウシンケイカク</t>
    </rPh>
    <rPh sb="129" eb="130">
      <t>モト</t>
    </rPh>
    <rPh sb="132" eb="134">
      <t>コウシン</t>
    </rPh>
    <rPh sb="134" eb="136">
      <t>コウジ</t>
    </rPh>
    <rPh sb="143" eb="145">
      <t>エンメイ</t>
    </rPh>
    <rPh sb="145" eb="146">
      <t>カ</t>
    </rPh>
    <rPh sb="147" eb="148">
      <t>ハカ</t>
    </rPh>
    <phoneticPr fontId="4"/>
  </si>
  <si>
    <t>　経営の健全性については、①収益的収支比率が100％を上回っています。しかし、総収益の多くは一般会計からの繰入金により賄われている状況です。
　④企業債残高対事業規模比率については、地方債償還金の財源を全て一般会計からの繰入金により賄っているため、０％で推移しています。
　経営の効率性については、類似団体と比較して、⑤経費回収率が低く、⑥汚水処理原価が高くなっています。前年度と比較して改善されているのは、修繕費の減少によるものです。令和３年度からは改築更新計画に従い施設の改築更新を進めて、修繕費の削減に努めます。
　⑦施設利用率については、処理区域内人口の減少に伴い処理水量が年々減少していることから、施設利用率が減少しています。
　最後に、⑧水洗化率については98％を超えており、今後も更なる普及促進に努めていきます。</t>
    <rPh sb="186" eb="188">
      <t>ゼンネン</t>
    </rPh>
    <rPh sb="188" eb="189">
      <t>ド</t>
    </rPh>
    <rPh sb="190" eb="192">
      <t>ヒカク</t>
    </rPh>
    <rPh sb="194" eb="196">
      <t>カイゼン</t>
    </rPh>
    <rPh sb="204" eb="206">
      <t>シュウゼン</t>
    </rPh>
    <rPh sb="206" eb="207">
      <t>ヒ</t>
    </rPh>
    <rPh sb="208" eb="210">
      <t>ゲンショウ</t>
    </rPh>
    <rPh sb="247" eb="249">
      <t>シュウゼン</t>
    </rPh>
    <rPh sb="249" eb="250">
      <t>ヒ</t>
    </rPh>
    <rPh sb="251" eb="253">
      <t>サクゲン</t>
    </rPh>
    <rPh sb="254" eb="255">
      <t>ツト</t>
    </rPh>
    <rPh sb="273" eb="275">
      <t>ショリ</t>
    </rPh>
    <rPh sb="275" eb="278">
      <t>クイキナイ</t>
    </rPh>
    <rPh sb="278" eb="280">
      <t>ジンコウ</t>
    </rPh>
    <rPh sb="281" eb="283">
      <t>ゲンショウ</t>
    </rPh>
    <rPh sb="284" eb="285">
      <t>トモナ</t>
    </rPh>
    <rPh sb="286" eb="288">
      <t>ショリ</t>
    </rPh>
    <rPh sb="288" eb="290">
      <t>スイリョウ</t>
    </rPh>
    <rPh sb="304" eb="306">
      <t>シセツ</t>
    </rPh>
    <rPh sb="306" eb="308">
      <t>リヨウ</t>
    </rPh>
    <rPh sb="308" eb="309">
      <t>リツ</t>
    </rPh>
    <rPh sb="310" eb="312">
      <t>ゲンショウ</t>
    </rPh>
    <phoneticPr fontId="4"/>
  </si>
  <si>
    <r>
      <t>　当該事業は一般会計からの繰入金を充当することで経営を維持しています。
　将来的には、処理区域内の人口減少による収入の減少と施設の老朽化に対する工事請負費の増加が予測されることから、一般会計からの繰入や地方債の借入への依存度がさらに増えることが予測されます。
　今後は、</t>
    </r>
    <r>
      <rPr>
        <sz val="11"/>
        <rFont val="ＭＳ ゴシック"/>
        <family val="3"/>
        <charset val="128"/>
      </rPr>
      <t>令和３年度に経営戦略を策定し、令和４年度から公営企業会計に移行することにより、経営状況を把握し、適正な経営管理に努めます。</t>
    </r>
    <rPh sb="1" eb="3">
      <t>トウガイ</t>
    </rPh>
    <rPh sb="3" eb="5">
      <t>ジギョウ</t>
    </rPh>
    <rPh sb="6" eb="8">
      <t>イッパン</t>
    </rPh>
    <rPh sb="8" eb="10">
      <t>カイケイ</t>
    </rPh>
    <rPh sb="13" eb="15">
      <t>クリイレ</t>
    </rPh>
    <rPh sb="15" eb="16">
      <t>キン</t>
    </rPh>
    <rPh sb="17" eb="19">
      <t>ジュウトウ</t>
    </rPh>
    <rPh sb="24" eb="26">
      <t>ケイエイ</t>
    </rPh>
    <rPh sb="27" eb="29">
      <t>イジ</t>
    </rPh>
    <rPh sb="37" eb="40">
      <t>ショウライテキ</t>
    </rPh>
    <rPh sb="43" eb="45">
      <t>ショリ</t>
    </rPh>
    <rPh sb="45" eb="47">
      <t>クイキ</t>
    </rPh>
    <rPh sb="47" eb="48">
      <t>ナイ</t>
    </rPh>
    <rPh sb="49" eb="51">
      <t>ジンコウ</t>
    </rPh>
    <rPh sb="51" eb="53">
      <t>ゲンショウ</t>
    </rPh>
    <rPh sb="56" eb="58">
      <t>シュウニュウ</t>
    </rPh>
    <rPh sb="59" eb="61">
      <t>ゲンショウ</t>
    </rPh>
    <rPh sb="62" eb="64">
      <t>シセツ</t>
    </rPh>
    <rPh sb="68" eb="69">
      <t>タイ</t>
    </rPh>
    <rPh sb="71" eb="73">
      <t>コウジ</t>
    </rPh>
    <rPh sb="73" eb="75">
      <t>ウケオイ</t>
    </rPh>
    <rPh sb="75" eb="76">
      <t>ヒ</t>
    </rPh>
    <rPh sb="80" eb="82">
      <t>ヨソク</t>
    </rPh>
    <rPh sb="92" eb="94">
      <t>カイケイ</t>
    </rPh>
    <rPh sb="97" eb="99">
      <t>クリイレ</t>
    </rPh>
    <rPh sb="100" eb="103">
      <t>チホウサイ</t>
    </rPh>
    <rPh sb="104" eb="106">
      <t>カリイレ</t>
    </rPh>
    <rPh sb="108" eb="111">
      <t>イゾンド</t>
    </rPh>
    <rPh sb="112" eb="113">
      <t>フ</t>
    </rPh>
    <rPh sb="121" eb="123">
      <t>ヨソク</t>
    </rPh>
    <rPh sb="130" eb="132">
      <t>コンゴ</t>
    </rPh>
    <rPh sb="134" eb="136">
      <t>レイワ</t>
    </rPh>
    <rPh sb="137" eb="139">
      <t>ネンド</t>
    </rPh>
    <rPh sb="140" eb="144">
      <t>ケイエイセンリャク</t>
    </rPh>
    <rPh sb="145" eb="147">
      <t>サクテイ</t>
    </rPh>
    <rPh sb="149" eb="151">
      <t>レイワ</t>
    </rPh>
    <rPh sb="152" eb="154">
      <t>ネンド</t>
    </rPh>
    <rPh sb="156" eb="158">
      <t>コウエイ</t>
    </rPh>
    <rPh sb="158" eb="160">
      <t>キギョウ</t>
    </rPh>
    <rPh sb="160" eb="162">
      <t>カイケイ</t>
    </rPh>
    <rPh sb="163" eb="165">
      <t>イコウ</t>
    </rPh>
    <rPh sb="173" eb="175">
      <t>ケイエイ</t>
    </rPh>
    <rPh sb="175" eb="177">
      <t>ジョウキョウ</t>
    </rPh>
    <rPh sb="178" eb="180">
      <t>ハアク</t>
    </rPh>
    <rPh sb="182" eb="184">
      <t>テキセイ</t>
    </rPh>
    <rPh sb="185" eb="187">
      <t>ケイエイ</t>
    </rPh>
    <rPh sb="187" eb="189">
      <t>カンリ</t>
    </rPh>
    <rPh sb="190" eb="19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</si>
</sst>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1C-49D5-BBEB-87844078430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4A1C-49D5-BBEB-87844078430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34.229999999999997</c:v>
                </c:pt>
                <c:pt idx="1">
                  <c:v>32.880000000000003</c:v>
                </c:pt>
                <c:pt idx="2">
                  <c:v>32.43</c:v>
                </c:pt>
                <c:pt idx="3">
                  <c:v>30.18</c:v>
                </c:pt>
                <c:pt idx="4">
                  <c:v>30.18</c:v>
                </c:pt>
              </c:numCache>
            </c:numRef>
          </c:val>
          <c:extLst>
            <c:ext xmlns:c16="http://schemas.microsoft.com/office/drawing/2014/chart" uri="{C3380CC4-5D6E-409C-BE32-E72D297353CC}">
              <c16:uniqueId val="{00000000-A345-4EF0-8C8E-D4D9A479C0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A345-4EF0-8C8E-D4D9A479C0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96.82</c:v>
                </c:pt>
                <c:pt idx="1">
                  <c:v>97.66</c:v>
                </c:pt>
                <c:pt idx="2">
                  <c:v>97.58</c:v>
                </c:pt>
                <c:pt idx="3">
                  <c:v>97.8</c:v>
                </c:pt>
                <c:pt idx="4">
                  <c:v>98.06</c:v>
                </c:pt>
              </c:numCache>
            </c:numRef>
          </c:val>
          <c:extLst>
            <c:ext xmlns:c16="http://schemas.microsoft.com/office/drawing/2014/chart" uri="{C3380CC4-5D6E-409C-BE32-E72D297353CC}">
              <c16:uniqueId val="{00000000-2425-417D-9210-32311F925D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2425-417D-9210-32311F925D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98.28</c:v>
                </c:pt>
                <c:pt idx="1">
                  <c:v>104.87</c:v>
                </c:pt>
                <c:pt idx="2">
                  <c:v>119.78</c:v>
                </c:pt>
                <c:pt idx="3">
                  <c:v>108.95</c:v>
                </c:pt>
                <c:pt idx="4">
                  <c:v>104.72</c:v>
                </c:pt>
              </c:numCache>
            </c:numRef>
          </c:val>
          <c:extLst>
            <c:ext xmlns:c16="http://schemas.microsoft.com/office/drawing/2014/chart" uri="{C3380CC4-5D6E-409C-BE32-E72D297353CC}">
              <c16:uniqueId val="{00000000-4930-42CB-83CE-487E965530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30-42CB-83CE-487E965530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6B-4565-A756-B31BAF4C2F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6B-4565-A756-B31BAF4C2F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1-4D78-8610-40F107AAFF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1-4D78-8610-40F107AAFF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E2-4485-869F-20A8E176A3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2-4485-869F-20A8E176A3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21-470F-A409-993F31FA52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1-470F-A409-993F31FA52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5C-422A-97C0-AFB8FB27A0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485C-422A-97C0-AFB8FB27A0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36.67</c:v>
                </c:pt>
                <c:pt idx="1">
                  <c:v>38.14</c:v>
                </c:pt>
                <c:pt idx="2">
                  <c:v>34.46</c:v>
                </c:pt>
                <c:pt idx="3">
                  <c:v>22.69</c:v>
                </c:pt>
                <c:pt idx="4">
                  <c:v>34.57</c:v>
                </c:pt>
              </c:numCache>
            </c:numRef>
          </c:val>
          <c:extLst>
            <c:ext xmlns:c16="http://schemas.microsoft.com/office/drawing/2014/chart" uri="{C3380CC4-5D6E-409C-BE32-E72D297353CC}">
              <c16:uniqueId val="{00000000-81FD-4CE1-8F15-3D6DC33523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81FD-4CE1-8F15-3D6DC33523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407.15</c:v>
                </c:pt>
                <c:pt idx="1">
                  <c:v>393.7</c:v>
                </c:pt>
                <c:pt idx="2">
                  <c:v>438.17</c:v>
                </c:pt>
                <c:pt idx="3">
                  <c:v>695.89</c:v>
                </c:pt>
                <c:pt idx="4">
                  <c:v>479.78</c:v>
                </c:pt>
              </c:numCache>
            </c:numRef>
          </c:val>
          <c:extLst>
            <c:ext xmlns:c16="http://schemas.microsoft.com/office/drawing/2014/chart" uri="{C3380CC4-5D6E-409C-BE32-E72D297353CC}">
              <c16:uniqueId val="{00000000-2B9A-4B73-AEB7-55D62965DE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2B9A-4B73-AEB7-55D62965DE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日南市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51878</v>
      </c>
      <c r="AM8" s="69"/>
      <c r="AN8" s="69"/>
      <c r="AO8" s="69"/>
      <c r="AP8" s="69"/>
      <c r="AQ8" s="69"/>
      <c r="AR8" s="69"/>
      <c r="AS8" s="69"/>
      <c r="AT8" s="68">
        <f>データ!T6</f>
        <v>536.11</v>
      </c>
      <c r="AU8" s="68"/>
      <c r="AV8" s="68"/>
      <c r="AW8" s="68"/>
      <c r="AX8" s="68"/>
      <c r="AY8" s="68"/>
      <c r="AZ8" s="68"/>
      <c r="BA8" s="68"/>
      <c r="BB8" s="68">
        <f>データ!U6</f>
        <v>96.77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0.5</v>
      </c>
      <c r="Q10" s="68"/>
      <c r="R10" s="68"/>
      <c r="S10" s="68"/>
      <c r="T10" s="68"/>
      <c r="U10" s="68"/>
      <c r="V10" s="68"/>
      <c r="W10" s="68">
        <f>データ!Q6</f>
        <v>86.39</v>
      </c>
      <c r="X10" s="68"/>
      <c r="Y10" s="68"/>
      <c r="Z10" s="68"/>
      <c r="AA10" s="68"/>
      <c r="AB10" s="68"/>
      <c r="AC10" s="68"/>
      <c r="AD10" s="69">
        <f>データ!R6</f>
        <v>3025</v>
      </c>
      <c r="AE10" s="69"/>
      <c r="AF10" s="69"/>
      <c r="AG10" s="69"/>
      <c r="AH10" s="69"/>
      <c r="AI10" s="69"/>
      <c r="AJ10" s="69"/>
      <c r="AK10" s="2"/>
      <c r="AL10" s="69">
        <f>データ!V6</f>
        <v>258</v>
      </c>
      <c r="AM10" s="69"/>
      <c r="AN10" s="69"/>
      <c r="AO10" s="69"/>
      <c r="AP10" s="69"/>
      <c r="AQ10" s="69"/>
      <c r="AR10" s="69"/>
      <c r="AS10" s="69"/>
      <c r="AT10" s="68">
        <f>データ!W6</f>
        <v>0.18</v>
      </c>
      <c r="AU10" s="68"/>
      <c r="AV10" s="68"/>
      <c r="AW10" s="68"/>
      <c r="AX10" s="68"/>
      <c r="AY10" s="68"/>
      <c r="AZ10" s="68"/>
      <c r="BA10" s="68"/>
      <c r="BB10" s="68">
        <f>データ!X6</f>
        <v>1433.33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D1vQyfVa7I/jGspP6ncXauEGHIeXx12+1Y97azqfqxQc0xoV0DfGPk7bgfNYG0fLVNhovf5XuxXGq3YMvcrCsA==" saltValue="LW0YxsgB85xnSrZrIHSj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452041</v>
      </c>
      <c r="D6" s="33">
        <f t="shared" si="3"/>
        <v>47</v>
      </c>
      <c r="E6" s="33">
        <f t="shared" si="3"/>
        <v>17</v>
      </c>
      <c r="F6" s="33">
        <f t="shared" si="3"/>
        <v>6</v>
      </c>
      <c r="G6" s="33">
        <f t="shared" si="3"/>
        <v>0</v>
      </c>
      <c r="H6" s="33" t="str">
        <f t="shared" si="3"/>
        <v>宮崎県　日南市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0.5</v>
      </c>
      <c r="Q6" s="34">
        <f t="shared" si="3"/>
        <v>86.39</v>
      </c>
      <c r="R6" s="34">
        <f t="shared" si="3"/>
        <v>3025</v>
      </c>
      <c r="S6" s="34">
        <f t="shared" si="3"/>
        <v>51878</v>
      </c>
      <c r="T6" s="34">
        <f t="shared" si="3"/>
        <v>536.11</v>
      </c>
      <c r="U6" s="34">
        <f t="shared" si="3"/>
        <v>96.77</v>
      </c>
      <c r="V6" s="34">
        <f t="shared" si="3"/>
        <v>258</v>
      </c>
      <c r="W6" s="34">
        <f t="shared" si="3"/>
        <v>0.18</v>
      </c>
      <c r="X6" s="34">
        <f t="shared" si="3"/>
        <v>1433.33</v>
      </c>
      <c r="Y6" s="35">
        <f>IF(Y7="",NA(),Y7)</f>
        <v>98.28</v>
      </c>
      <c r="Z6" s="35">
        <f t="shared" ref="Z6:AH6" si="4">IF(Z7="",NA(),Z7)</f>
        <v>104.87</v>
      </c>
      <c r="AA6" s="35">
        <f t="shared" si="4"/>
        <v>119.78</v>
      </c>
      <c r="AB6" s="35">
        <f t="shared" si="4"/>
        <v>108.95</v>
      </c>
      <c r="AC6" s="35">
        <f t="shared" si="4"/>
        <v>104.72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36.67</v>
      </c>
      <c r="BR6" s="35">
        <f t="shared" ref="BR6:BZ6" si="8">IF(BR7="",NA(),BR7)</f>
        <v>38.14</v>
      </c>
      <c r="BS6" s="35">
        <f t="shared" si="8"/>
        <v>34.46</v>
      </c>
      <c r="BT6" s="35">
        <f t="shared" si="8"/>
        <v>22.69</v>
      </c>
      <c r="BU6" s="35">
        <f t="shared" si="8"/>
        <v>34.57</v>
      </c>
      <c r="BV6" s="35">
        <f t="shared" si="8"/>
        <v>46.26</v>
      </c>
      <c r="BW6" s="35">
        <f t="shared" si="8"/>
        <v>45.81</v>
      </c>
      <c r="BX6" s="35">
        <f t="shared" si="8"/>
        <v>43.43</v>
      </c>
      <c r="BY6" s="35">
        <f t="shared" si="8"/>
        <v>41.41</v>
      </c>
      <c r="BZ6" s="35">
        <f t="shared" si="8"/>
        <v>39.64</v>
      </c>
      <c r="CA6" s="34" t="str">
        <f>IF(CA7="","",IF(CA7="-","【-】","【"&amp;SUBSTITUTE(TEXT(CA7,"#,##0.00"),"-","△")&amp;"】"))</f>
        <v>【42.60】</v>
      </c>
      <c r="CB6" s="35">
        <f>IF(CB7="",NA(),CB7)</f>
        <v>407.15</v>
      </c>
      <c r="CC6" s="35">
        <f t="shared" ref="CC6:CK6" si="9">IF(CC7="",NA(),CC7)</f>
        <v>393.7</v>
      </c>
      <c r="CD6" s="35">
        <f t="shared" si="9"/>
        <v>438.17</v>
      </c>
      <c r="CE6" s="35">
        <f t="shared" si="9"/>
        <v>695.89</v>
      </c>
      <c r="CF6" s="35">
        <f t="shared" si="9"/>
        <v>479.78</v>
      </c>
      <c r="CG6" s="35">
        <f t="shared" si="9"/>
        <v>376.4</v>
      </c>
      <c r="CH6" s="35">
        <f t="shared" si="9"/>
        <v>383.92</v>
      </c>
      <c r="CI6" s="35">
        <f t="shared" si="9"/>
        <v>400.44</v>
      </c>
      <c r="CJ6" s="35">
        <f t="shared" si="9"/>
        <v>417.56</v>
      </c>
      <c r="CK6" s="35">
        <f t="shared" si="9"/>
        <v>449.72</v>
      </c>
      <c r="CL6" s="34" t="str">
        <f>IF(CL7="","",IF(CL7="-","【-】","【"&amp;SUBSTITUTE(TEXT(CL7,"#,##0.00"),"-","△")&amp;"】"))</f>
        <v>【410.22】</v>
      </c>
      <c r="CM6" s="35">
        <f>IF(CM7="",NA(),CM7)</f>
        <v>34.229999999999997</v>
      </c>
      <c r="CN6" s="35">
        <f t="shared" ref="CN6:CV6" si="10">IF(CN7="",NA(),CN7)</f>
        <v>32.880000000000003</v>
      </c>
      <c r="CO6" s="35">
        <f t="shared" si="10"/>
        <v>32.43</v>
      </c>
      <c r="CP6" s="35">
        <f t="shared" si="10"/>
        <v>30.18</v>
      </c>
      <c r="CQ6" s="35">
        <f t="shared" si="10"/>
        <v>30.18</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96.82</v>
      </c>
      <c r="CY6" s="35">
        <f t="shared" ref="CY6:DG6" si="11">IF(CY7="",NA(),CY7)</f>
        <v>97.66</v>
      </c>
      <c r="CZ6" s="35">
        <f t="shared" si="11"/>
        <v>97.58</v>
      </c>
      <c r="DA6" s="35">
        <f t="shared" si="11"/>
        <v>97.8</v>
      </c>
      <c r="DB6" s="35">
        <f t="shared" si="11"/>
        <v>98.06</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2">
      <c r="A7" s="28"/>
      <c r="B7" s="37">
        <v>2020</v>
      </c>
      <c r="C7" s="37">
        <v>452041</v>
      </c>
      <c r="D7" s="37">
        <v>47</v>
      </c>
      <c r="E7" s="37">
        <v>17</v>
      </c>
      <c r="F7" s="37">
        <v>6</v>
      </c>
      <c r="G7" s="37">
        <v>0</v>
      </c>
      <c r="H7" s="37" t="s">
        <v>98</v>
      </c>
      <c r="I7" s="37" t="s">
        <v>99</v>
      </c>
      <c r="J7" s="37" t="s">
        <v>100</v>
      </c>
      <c r="K7" s="37" t="s">
        <v>101</v>
      </c>
      <c r="L7" s="37" t="s">
        <v>102</v>
      </c>
      <c r="M7" s="37" t="s">
        <v>103</v>
      </c>
      <c r="N7" s="38" t="s">
        <v>104</v>
      </c>
      <c r="O7" s="38" t="s">
        <v>105</v>
      </c>
      <c r="P7" s="38">
        <v>0.5</v>
      </c>
      <c r="Q7" s="38">
        <v>86.39</v>
      </c>
      <c r="R7" s="38">
        <v>3025</v>
      </c>
      <c r="S7" s="38">
        <v>51878</v>
      </c>
      <c r="T7" s="38">
        <v>536.11</v>
      </c>
      <c r="U7" s="38">
        <v>96.77</v>
      </c>
      <c r="V7" s="38">
        <v>258</v>
      </c>
      <c r="W7" s="38">
        <v>0.18</v>
      </c>
      <c r="X7" s="38">
        <v>1433.33</v>
      </c>
      <c r="Y7" s="38">
        <v>98.28</v>
      </c>
      <c r="Z7" s="38">
        <v>104.87</v>
      </c>
      <c r="AA7" s="38">
        <v>119.78</v>
      </c>
      <c r="AB7" s="38">
        <v>108.95</v>
      </c>
      <c r="AC7" s="38">
        <v>104.72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36.67</v>
      </c>
      <c r="BR7" s="38">
        <v>38.14</v>
      </c>
      <c r="BS7" s="38">
        <v>34.46</v>
      </c>
      <c r="BT7" s="38">
        <v>22.69</v>
      </c>
      <c r="BU7" s="38">
        <v>34.57</v>
      </c>
      <c r="BV7" s="38">
        <v>46.26</v>
      </c>
      <c r="BW7" s="38">
        <v>45.81</v>
      </c>
      <c r="BX7" s="38">
        <v>43.43</v>
      </c>
      <c r="BY7" s="38">
        <v>41.41</v>
      </c>
      <c r="BZ7" s="38">
        <v>39.64</v>
      </c>
      <c r="CA7" s="38">
        <v>42.6</v>
      </c>
      <c r="CB7" s="38">
        <v>407.15</v>
      </c>
      <c r="CC7" s="38">
        <v>393.7</v>
      </c>
      <c r="CD7" s="38">
        <v>438.17</v>
      </c>
      <c r="CE7" s="38">
        <v>695.89</v>
      </c>
      <c r="CF7" s="38">
        <v>479.78</v>
      </c>
      <c r="CG7" s="38">
        <v>376.4</v>
      </c>
      <c r="CH7" s="38">
        <v>383.92</v>
      </c>
      <c r="CI7" s="38">
        <v>400.44</v>
      </c>
      <c r="CJ7" s="38">
        <v>417.56</v>
      </c>
      <c r="CK7" s="38">
        <v>449.72</v>
      </c>
      <c r="CL7" s="38">
        <v>410.22</v>
      </c>
      <c r="CM7" s="38">
        <v>34.229999999999997</v>
      </c>
      <c r="CN7" s="38">
        <v>32.880000000000003</v>
      </c>
      <c r="CO7" s="38">
        <v>32.43</v>
      </c>
      <c r="CP7" s="38">
        <v>30.18</v>
      </c>
      <c r="CQ7" s="38">
        <v>30.18</v>
      </c>
      <c r="CR7" s="38">
        <v>33.729999999999997</v>
      </c>
      <c r="CS7" s="38">
        <v>33.21</v>
      </c>
      <c r="CT7" s="38">
        <v>32.229999999999997</v>
      </c>
      <c r="CU7" s="38">
        <v>32.479999999999997</v>
      </c>
      <c r="CV7" s="38">
        <v>30.19</v>
      </c>
      <c r="CW7" s="38">
        <v>32.979999999999997</v>
      </c>
      <c r="CX7" s="38">
        <v>96.82</v>
      </c>
      <c r="CY7" s="38">
        <v>97.66</v>
      </c>
      <c r="CZ7" s="38">
        <v>97.58</v>
      </c>
      <c r="DA7" s="38">
        <v>97.8</v>
      </c>
      <c r="DB7" s="38">
        <v>98.06</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2022-01-13T04:40:16Z</cp:lastPrinted>
  <dcterms:created xsi:type="dcterms:W3CDTF">2021-12-03T08:06:31Z</dcterms:created>
  <dcterms:modified xsi:type="dcterms:W3CDTF">2022-02-21T05:06:00Z</dcterms:modified>
  <cp:category/>
</cp:coreProperties>
</file>