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2電気事業\"/>
    </mc:Choice>
  </mc:AlternateContent>
  <xr:revisionPtr revIDLastSave="0" documentId="13_ncr:1_{3609EBC7-BC8B-4268-B5B6-4BA89DC46559}" xr6:coauthVersionLast="47" xr6:coauthVersionMax="47" xr10:uidLastSave="{00000000-0000-0000-0000-000000000000}"/>
  <workbookProtection workbookAlgorithmName="SHA-512" workbookHashValue="QLPnnTEzdcZ8cfrCrQLL1JR+oJBrJAb8DMqz3cK9mh7KDgnKfVjKDLDx2lH3/Sw3n2ruh5NyjkBftZIp/70XBg==" workbookSaltValue="41I8O9znygsAz+hfBIDnBQ=="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I19" i="4" s="1"/>
  <c r="AV6" i="5"/>
  <c r="AU6" i="5"/>
  <c r="AT6" i="5"/>
  <c r="AS6" i="5"/>
  <c r="J16" i="4" s="1"/>
  <c r="AR6" i="5"/>
  <c r="H16" i="4" s="1"/>
  <c r="AQ6" i="5"/>
  <c r="AP6" i="5"/>
  <c r="AO6" i="5"/>
  <c r="L15" i="4" s="1"/>
  <c r="AN6" i="5"/>
  <c r="AM6" i="5"/>
  <c r="AL6" i="5"/>
  <c r="AK6" i="5"/>
  <c r="N14" i="4" s="1"/>
  <c r="AJ6" i="5"/>
  <c r="L14" i="4" s="1"/>
  <c r="AI6" i="5"/>
  <c r="AH6" i="5"/>
  <c r="AG6" i="5"/>
  <c r="F14" i="4" s="1"/>
  <c r="AF6" i="5"/>
  <c r="AE6" i="5"/>
  <c r="AD6" i="5"/>
  <c r="AC6" i="5"/>
  <c r="H13" i="4" s="1"/>
  <c r="AB6" i="5"/>
  <c r="F13" i="4" s="1"/>
  <c r="AA6" i="5"/>
  <c r="Z6" i="5"/>
  <c r="Y6" i="5"/>
  <c r="J12" i="4" s="1"/>
  <c r="X6" i="5"/>
  <c r="W6" i="5"/>
  <c r="V6" i="5"/>
  <c r="U6" i="5"/>
  <c r="T6" i="5"/>
  <c r="N7" i="4" s="1"/>
  <c r="S6" i="5"/>
  <c r="R6" i="5"/>
  <c r="Q6" i="5"/>
  <c r="B7" i="4" s="1"/>
  <c r="P6" i="5"/>
  <c r="O6" i="5"/>
  <c r="N6" i="5"/>
  <c r="M6" i="5"/>
  <c r="GN8" i="5" s="1"/>
  <c r="L6" i="5"/>
  <c r="N3" i="4" s="1"/>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F19" i="4"/>
  <c r="N16" i="4"/>
  <c r="L16" i="4"/>
  <c r="F16" i="4"/>
  <c r="N15" i="4"/>
  <c r="J15" i="4"/>
  <c r="H15" i="4"/>
  <c r="F15" i="4"/>
  <c r="J14" i="4"/>
  <c r="H14" i="4"/>
  <c r="N13" i="4"/>
  <c r="L13" i="4"/>
  <c r="J13" i="4"/>
  <c r="N12" i="4"/>
  <c r="L12" i="4"/>
  <c r="H12" i="4"/>
  <c r="F12" i="4"/>
  <c r="F9" i="4"/>
  <c r="N5" i="4"/>
  <c r="J5" i="4"/>
  <c r="F5" i="4"/>
  <c r="J3" i="4"/>
  <c r="F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<sst xmlns="http://schemas.openxmlformats.org/spreadsheetml/2006/main" count="995" uniqueCount="282">
  <si>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</si>
  <si>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</si>
  <si>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</si>
  <si>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</si>
  <si>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</si>
  <si>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</si>
  <si>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</si>
  <si>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</si>
  <si>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や緊急的な建設改良措置費に充てるための間柏原発電所基金に積み立てることを基本としている。今後も事業運営に必要な財源を確保しつつ、また住民の福祉の向上に直接的に寄与できる施策を模索することに努めていくこととしている。令和2年度においては、台風災害による発電停止期間及び工事費が発生したため、例年と比べ余剰金は減少し、減価償却費及び利子分のみの積み立てとなった。
基金への積立
　名称：間柏原発電所建設改良積立金　・・・　21,418千円
  （大規模改修、オーバーホール時の費用として）
　名称：間柏原発電所積立金・・・31千円
　（発電所運営時の突発的事項への対応費用、災害や本村振興等の費用として）</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</si>
  <si>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</si>
  <si>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</si>
  <si>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</si>
  <si>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</si>
  <si>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</si>
  <si>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</si>
  <si>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</si>
  <si>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</si>
  <si>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</si>
  <si>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</si>
  <si>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</si>
  <si>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</si>
  <si>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</si>
  <si>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</si>
  <si>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</si>
  <si>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</si>
  <si>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</si>
  <si>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</si>
  <si>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</si>
  <si>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</si>
  <si>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</si>
  <si>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</si>
  <si>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</si>
  <si>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</si>
  <si>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</si>
  <si>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</si>
  <si>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</si>
  <si>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</si>
  <si>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</si>
  <si>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</si>
  <si>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</si>
  <si>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</si>
  <si>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</si>
  <si>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</si>
  <si>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</si>
  <si>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</si>
  <si>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</si>
  <si>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</si>
  <si>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</si>
  <si>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</si>
  <si>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</si>
  <si>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</si>
  <si>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</si>
  <si>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</si>
  <si>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</si>
  <si>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</si>
  <si>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</si>
  <si>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</si>
  <si>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</si>
  <si>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</si>
  <si>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</si>
  <si>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</si>
  <si>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</si>
  <si>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</si>
  <si>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</si>
  <si>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</si>
  <si>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</si>
  <si>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</si>
  <si>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</si>
  <si>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</si>
  <si>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</si>
  <si>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</si>
  <si>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</si>
  <si>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</si>
  <si>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</si>
  <si>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</si>
  <si>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</si>
  <si>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</si>
  <si>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</si>
  <si>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</si>
  <si>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</si>
  <si>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</si>
  <si>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</si>
  <si>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</si>
  <si>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</si>
  <si>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</si>
  <si>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</si>
  <si>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</si>
  <si>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</si>
  <si>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</si>
  <si>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</si>
  <si>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</si>
  <si>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</si>
  <si>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</si>
  <si>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</si>
  <si>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</si>
  <si>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</si>
  <si>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</si>
  <si>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</si>
  <si>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</si>
  <si>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</si>
  <si>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</si>
  <si>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</si>
  <si>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</si>
  <si>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</si>
  <si>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</si>
  <si>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</si>
  <si>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</si>
  <si>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</si>
  <si>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</si>
  <si>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</si>
  <si>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</si>
  <si>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</si>
  <si>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</si>
  <si>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</si>
  <si>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</si>
  <si>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</si>
  <si>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</si>
  <si>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</si>
  <si>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</si>
  <si>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</si>
  <si>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</si>
  <si>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454303</t>
  </si>
  <si>
    <t>47</t>
  </si>
  <si>
    <t>04</t>
  </si>
  <si>
    <t>0</t>
  </si>
  <si>
    <t>000</t>
  </si>
  <si>
    <t>宮崎県　椎葉村</t>
  </si>
  <si>
    <t>法非適用</t>
  </si>
  <si>
    <t>電気事業</t>
  </si>
  <si>
    <t>非設置</t>
  </si>
  <si>
    <t>該当数値なし</t>
  </si>
  <si>
    <t>-</t>
  </si>
  <si>
    <t>令和17年6月28日　椎葉村間柏原発電所</t>
  </si>
  <si>
    <t>無</t>
  </si>
  <si>
    <t>九州電力株式会社　日向営業所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</si>
  <si>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</si>
  <si>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</si>
  <si>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</si>
  <si>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</si>
  <si>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</si>
  <si>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</si>
  <si>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</si>
  <si>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</si>
  <si>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</si>
  <si>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</si>
  <si>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</si>
  <si>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</si>
  <si>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</si>
  <si>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</si>
  <si>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</si>
  <si>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</si>
  <si>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</si>
  <si>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</si>
  <si>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</si>
  <si>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</si>
  <si>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</si>
  <si>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</si>
  <si>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</si>
  <si>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</si>
  <si>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</si>
  <si>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</si>
  <si>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</si>
  <si>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</si>
  <si>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</si>
  <si>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</si>
  <si>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</si>
  <si>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</si>
  <si>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</si>
  <si>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</si>
  <si>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</si>
  <si>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</si>
  <si>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</si>
  <si>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</si>
  <si>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</si>
  <si>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</si>
  <si>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</si>
  <si>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</si>
  <si>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</si>
  <si>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</si>
  <si>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</si>
  <si>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</si>
  <si>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</si>
  <si>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</si>
  <si>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</si>
  <si>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</si>
  <si>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</si>
  <si>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</si>
  <si>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</si>
  <si>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</si>
  <si>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</si>
  <si>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</si>
  <si>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</si>
  <si>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</si>
  <si>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</si>
  <si>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</si>
  <si>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</si>
  <si>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</si>
  <si>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</si>
  <si>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</si>
  <si>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</si>
  <si>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</si>
  <si>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</si>
  <si>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</si>
  <si>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</si>
  <si>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</si>
  <si>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</si>
  <si>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</si>
  <si>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</si>
  <si>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</si>
  <si>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</si>
  <si>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</si>
  <si>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</si>
  <si>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</si>
  <si>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</si>
  <si>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</si>
  <si>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</si>
  <si>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</si>
  <si>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</si>
  <si>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</si>
  <si>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</si>
  <si>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</si>
  <si>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</si>
  <si>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</si>
  <si>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</si>
  <si>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</si>
  <si>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</si>
  <si>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</si>
  <si>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</si>
  <si>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</si>
  <si>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</si>
  <si>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</si>
  <si>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</si>
  <si>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</si>
  <si>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</si>
  <si>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</si>
  <si>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</si>
  <si>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</si>
  <si>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</si>
  <si>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</si>
  <si>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</si>
  <si>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</si>
  <si>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</si>
  <si>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</si>
  <si>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</si>
  <si>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</si>
  <si>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</si>
  <si>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</si>
  <si>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</si>
  <si>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</si>
  <si>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</si>
  <si>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</si>
  <si>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</si>
  <si>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</si>
  <si>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</si>
  <si>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</si>
  <si>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</si>
  <si>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</si>
  <si>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</si>
  <si>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</si>
  <si>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</si>
  <si>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</si>
  <si>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</si>
  <si>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</si>
  <si>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</si>
  <si>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</si>
  <si>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</si>
  <si>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</si>
  <si>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</si>
  <si>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</si>
  <si>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</si>
  <si>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</si>
  <si>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</si>
  <si>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</si>
  <si>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</si>
  <si>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</si>
  <si>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</si>
  <si>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</si>
  <si>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</si>
  <si>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</si>
  <si>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経営の健全性・効率性については、全般的に概ね良好な数値を示している。
　令和２年度の収益的収支比率・営業収支比率・ＥＢＩＴＤＡについては、全国平均を上回っているものの、前年度と比較しては大幅に低下しているが、これについては、災害による発電停止期間が発生したためであり、次年度以降は例年通りの数値となる見込みである。
　高水準の主な要因としては、ＦＩＴ移行と発電施設の更新によるものであるが、安全で安定した電力供給を維持するため、保守業者と密な連携体制を確立できていることが実務的な見解である。
　本村では、引き続き現行体制を維持していくこととしている。
　ＥＢＩＴＤＡについて、高水準にある主な要因は前述したものと同様であるが、これは現行の維持体制の成果が経営状況に十分反映されている証拠であると言える。
　平成２６年度の発電所更新工事により、良好となった発電効率を今後も維持し、指標値の向上と経営の更なる効率化に努めていきたい。</t>
    <rPh sb="1" eb="3">
      <t>ケイエイ</t>
    </rPh>
    <rPh sb="4" eb="7">
      <t>ケンゼンセイ</t>
    </rPh>
    <rPh sb="8" eb="11">
      <t>コウリツセイ</t>
    </rPh>
    <rPh sb="17" eb="20">
      <t>ゼンパンテキ</t>
    </rPh>
    <rPh sb="21" eb="22">
      <t>オオム</t>
    </rPh>
    <rPh sb="23" eb="25">
      <t>リョウコウ</t>
    </rPh>
    <rPh sb="26" eb="28">
      <t>スウチ</t>
    </rPh>
    <rPh sb="29" eb="30">
      <t>シメ</t>
    </rPh>
    <rPh sb="37" eb="39">
      <t>レイワ</t>
    </rPh>
    <rPh sb="43" eb="46">
      <t>シュウエキテキ</t>
    </rPh>
    <rPh sb="46" eb="48">
      <t>シュウシ</t>
    </rPh>
    <rPh sb="48" eb="50">
      <t>ヒリツ</t>
    </rPh>
    <rPh sb="51" eb="53">
      <t>エイギョウ</t>
    </rPh>
    <rPh sb="53" eb="55">
      <t>シュウシ</t>
    </rPh>
    <rPh sb="55" eb="57">
      <t>ヒリツ</t>
    </rPh>
    <rPh sb="70" eb="72">
      <t>ゼンコク</t>
    </rPh>
    <rPh sb="72" eb="74">
      <t>ヘイキン</t>
    </rPh>
    <rPh sb="75" eb="77">
      <t>ウワマワ</t>
    </rPh>
    <rPh sb="85" eb="88">
      <t>ゼンネンド</t>
    </rPh>
    <rPh sb="89" eb="91">
      <t>ヒカク</t>
    </rPh>
    <rPh sb="94" eb="96">
      <t>オオハバ</t>
    </rPh>
    <rPh sb="97" eb="99">
      <t>テイカ</t>
    </rPh>
    <rPh sb="113" eb="115">
      <t>サイガイ</t>
    </rPh>
    <rPh sb="118" eb="120">
      <t>ハツデン</t>
    </rPh>
    <rPh sb="120" eb="122">
      <t>テイシ</t>
    </rPh>
    <rPh sb="122" eb="124">
      <t>キカン</t>
    </rPh>
    <rPh sb="125" eb="127">
      <t>ハッセイ</t>
    </rPh>
    <rPh sb="135" eb="138">
      <t>ジネンド</t>
    </rPh>
    <rPh sb="138" eb="140">
      <t>イコウ</t>
    </rPh>
    <rPh sb="141" eb="143">
      <t>レイネン</t>
    </rPh>
    <rPh sb="143" eb="144">
      <t>ドオ</t>
    </rPh>
    <rPh sb="146" eb="148">
      <t>スウチ</t>
    </rPh>
    <rPh sb="151" eb="153">
      <t>ミコ</t>
    </rPh>
    <rPh sb="160" eb="163">
      <t>コウスイジュン</t>
    </rPh>
    <rPh sb="164" eb="165">
      <t>オモ</t>
    </rPh>
    <rPh sb="166" eb="168">
      <t>ヨウイン</t>
    </rPh>
    <rPh sb="176" eb="178">
      <t>イコウ</t>
    </rPh>
    <rPh sb="179" eb="181">
      <t>ハツデン</t>
    </rPh>
    <rPh sb="181" eb="183">
      <t>シセツ</t>
    </rPh>
    <rPh sb="184" eb="186">
      <t>コウシン</t>
    </rPh>
    <rPh sb="196" eb="198">
      <t>アンゼン</t>
    </rPh>
    <rPh sb="199" eb="201">
      <t>アンテイ</t>
    </rPh>
    <rPh sb="203" eb="205">
      <t>デンリョク</t>
    </rPh>
    <rPh sb="205" eb="207">
      <t>キョウキュウ</t>
    </rPh>
    <rPh sb="208" eb="210">
      <t>イジ</t>
    </rPh>
    <rPh sb="215" eb="217">
      <t>ホシュ</t>
    </rPh>
    <rPh sb="217" eb="219">
      <t>ギョウシャ</t>
    </rPh>
    <rPh sb="220" eb="221">
      <t>ミツ</t>
    </rPh>
    <rPh sb="222" eb="224">
      <t>レンケイ</t>
    </rPh>
    <rPh sb="224" eb="226">
      <t>タイセイ</t>
    </rPh>
    <rPh sb="227" eb="229">
      <t>カクリツ</t>
    </rPh>
    <rPh sb="237" eb="240">
      <t>ジツムテキ</t>
    </rPh>
    <rPh sb="241" eb="243">
      <t>ケンカイ</t>
    </rPh>
    <rPh sb="249" eb="251">
      <t>ホンソン</t>
    </rPh>
    <rPh sb="254" eb="255">
      <t>ヒ</t>
    </rPh>
    <rPh sb="256" eb="257">
      <t>ツヅ</t>
    </rPh>
    <rPh sb="258" eb="260">
      <t>ゲンコウ</t>
    </rPh>
    <rPh sb="260" eb="262">
      <t>タイセイ</t>
    </rPh>
    <rPh sb="263" eb="265">
      <t>イジ</t>
    </rPh>
    <rPh sb="290" eb="293">
      <t>コウスイジュン</t>
    </rPh>
    <rPh sb="296" eb="297">
      <t>オモ</t>
    </rPh>
    <rPh sb="298" eb="300">
      <t>ヨウイン</t>
    </rPh>
    <rPh sb="301" eb="303">
      <t>ゼンジュツ</t>
    </rPh>
    <rPh sb="308" eb="310">
      <t>ドウヨウ</t>
    </rPh>
    <rPh sb="318" eb="320">
      <t>ゲンコウ</t>
    </rPh>
    <rPh sb="321" eb="323">
      <t>イジ</t>
    </rPh>
    <rPh sb="323" eb="325">
      <t>タイセイ</t>
    </rPh>
    <rPh sb="326" eb="328">
      <t>セイカ</t>
    </rPh>
    <rPh sb="329" eb="331">
      <t>ケイエイ</t>
    </rPh>
    <rPh sb="331" eb="333">
      <t>ジョウキョウ</t>
    </rPh>
    <rPh sb="334" eb="336">
      <t>ジュウブン</t>
    </rPh>
    <rPh sb="336" eb="338">
      <t>ハンエイ</t>
    </rPh>
    <rPh sb="343" eb="345">
      <t>ショウコ</t>
    </rPh>
    <rPh sb="349" eb="350">
      <t>イ</t>
    </rPh>
    <rPh sb="355" eb="357">
      <t>ヘイセイ</t>
    </rPh>
    <rPh sb="359" eb="361">
      <t>ネンド</t>
    </rPh>
    <rPh sb="362" eb="365">
      <t>ハツデンショ</t>
    </rPh>
    <rPh sb="365" eb="367">
      <t>コウシン</t>
    </rPh>
    <rPh sb="367" eb="369">
      <t>コウジ</t>
    </rPh>
    <rPh sb="373" eb="375">
      <t>リョウコウ</t>
    </rPh>
    <rPh sb="379" eb="381">
      <t>ハツデン</t>
    </rPh>
    <rPh sb="381" eb="383">
      <t>コウリツ</t>
    </rPh>
    <rPh sb="384" eb="386">
      <t>コンゴ</t>
    </rPh>
    <rPh sb="387" eb="389">
      <t>イジ</t>
    </rPh>
    <rPh sb="391" eb="393">
      <t>シヒョウ</t>
    </rPh>
    <rPh sb="393" eb="394">
      <t>チ</t>
    </rPh>
    <rPh sb="395" eb="397">
      <t>コウジョウ</t>
    </rPh>
    <rPh sb="398" eb="400">
      <t>ケイエイ</t>
    </rPh>
    <rPh sb="401" eb="402">
      <t>サラ</t>
    </rPh>
    <rPh sb="404" eb="406">
      <t>コウリツ</t>
    </rPh>
    <rPh sb="406" eb="407">
      <t>カ</t>
    </rPh>
    <rPh sb="408" eb="409">
      <t>ツト</t>
    </rPh>
    <phoneticPr fontId="5"/>
  </si>
  <si>
    <t>　経営のリスクについては、全体的に概ね健全な数値を示している。
　当事業では、突発性の高い小規模な修繕に備えるだけでなく、定期的な点検等で生じる中規模工事、あるいは予測できない災害等での大規模工事に備えていく必要があるため、発電所基金積立を実施し、内部資金を確保することで適正な対応を講じることができるよう、現段階からリスクマネジメントを行っている。
　また、経常的な支出面では大きく変化していないため、総括的な見解としては当事業における経営のリスクは最小であると言える。
　収入面からみる経営リスクの分析では、当事業における現行の事業収入内訳はＦＩＴによる収入割合が１００％であり、適用期間終了後の事業のあり方について現時点で方針は定まっておらず、令和３年度内に具体的な経営戦略を策定する予定となっている。
　今後、第５次エネルギー基本計画に沿った情勢の変化や、非化石市場の動向等、様々な可能性を模索し、ＦＩＴ終了による電力料収入の変動リスクも視野に入れたマネジメントを計画、実施していく必要がある。
　本村を含む九州管内小水力発電所協議会の中で、より効果的な売電交渉を進めていくための具体的な方策を検討し、安定した売電収入の確保に努めていく。
　企業債残高対料金収入比率については、初期投資に要する経費において企業債を活用せず、本村の一般会計から長期借入を行い、電力料収入で償還しているため、企業債残高対料金収入比率が算出されない。
　今後とも安全で安定した電力供給を維持していく上で、計画的に施設更新を実施するとともに、自然災等における被害の極小化に向けたリスクマネジメントを検討し、円滑な事業運営に努めていく。
　</t>
    <rPh sb="1" eb="3">
      <t>ケイエイ</t>
    </rPh>
    <rPh sb="13" eb="16">
      <t>ゼンタイテキ</t>
    </rPh>
    <rPh sb="17" eb="18">
      <t>オオム</t>
    </rPh>
    <rPh sb="19" eb="21">
      <t>ケンゼン</t>
    </rPh>
    <rPh sb="22" eb="24">
      <t>スウチ</t>
    </rPh>
    <rPh sb="25" eb="26">
      <t>シメ</t>
    </rPh>
    <rPh sb="33" eb="36">
      <t>トウジギョウ</t>
    </rPh>
    <rPh sb="39" eb="42">
      <t>トッパツセイ</t>
    </rPh>
    <rPh sb="43" eb="44">
      <t>タカ</t>
    </rPh>
    <rPh sb="45" eb="48">
      <t>ショウキボ</t>
    </rPh>
    <rPh sb="49" eb="51">
      <t>シュウゼン</t>
    </rPh>
    <rPh sb="52" eb="53">
      <t>ソナ</t>
    </rPh>
    <rPh sb="61" eb="64">
      <t>テイキテキ</t>
    </rPh>
    <rPh sb="65" eb="67">
      <t>テンケン</t>
    </rPh>
    <rPh sb="67" eb="68">
      <t>トウ</t>
    </rPh>
    <rPh sb="69" eb="70">
      <t>ショウ</t>
    </rPh>
    <rPh sb="72" eb="75">
      <t>チュウキボ</t>
    </rPh>
    <rPh sb="75" eb="77">
      <t>コウジ</t>
    </rPh>
    <rPh sb="82" eb="84">
      <t>ヨソク</t>
    </rPh>
    <rPh sb="88" eb="90">
      <t>サイガイ</t>
    </rPh>
    <rPh sb="90" eb="91">
      <t>トウ</t>
    </rPh>
    <rPh sb="93" eb="96">
      <t>ダイキボ</t>
    </rPh>
    <rPh sb="96" eb="98">
      <t>コウジ</t>
    </rPh>
    <rPh sb="99" eb="100">
      <t>ソナ</t>
    </rPh>
    <rPh sb="104" eb="106">
      <t>ヒツヨウ</t>
    </rPh>
    <rPh sb="112" eb="115">
      <t>ハツデンショ</t>
    </rPh>
    <rPh sb="115" eb="117">
      <t>キキン</t>
    </rPh>
    <rPh sb="117" eb="119">
      <t>ツミタテ</t>
    </rPh>
    <rPh sb="120" eb="122">
      <t>ジッシ</t>
    </rPh>
    <rPh sb="124" eb="126">
      <t>ナイブ</t>
    </rPh>
    <rPh sb="126" eb="128">
      <t>シキン</t>
    </rPh>
    <rPh sb="129" eb="131">
      <t>カクホ</t>
    </rPh>
    <rPh sb="136" eb="138">
      <t>テキセイ</t>
    </rPh>
    <rPh sb="139" eb="141">
      <t>タイオウ</t>
    </rPh>
    <rPh sb="142" eb="143">
      <t>コウ</t>
    </rPh>
    <rPh sb="154" eb="157">
      <t>ゲンダンカイ</t>
    </rPh>
    <rPh sb="169" eb="170">
      <t>オコナ</t>
    </rPh>
    <rPh sb="180" eb="183">
      <t>ケイジョウテキ</t>
    </rPh>
    <rPh sb="184" eb="186">
      <t>シシュツ</t>
    </rPh>
    <rPh sb="186" eb="187">
      <t>メン</t>
    </rPh>
    <rPh sb="189" eb="190">
      <t>オオ</t>
    </rPh>
    <rPh sb="192" eb="194">
      <t>ヘンカ</t>
    </rPh>
    <rPh sb="202" eb="205">
      <t>ソウカツテキ</t>
    </rPh>
    <rPh sb="206" eb="208">
      <t>ケンカイ</t>
    </rPh>
    <rPh sb="212" eb="213">
      <t>トウ</t>
    </rPh>
    <rPh sb="213" eb="215">
      <t>ジギョウ</t>
    </rPh>
    <rPh sb="219" eb="221">
      <t>ケイエイ</t>
    </rPh>
    <rPh sb="226" eb="228">
      <t>サイショウ</t>
    </rPh>
    <rPh sb="232" eb="233">
      <t>イ</t>
    </rPh>
    <rPh sb="238" eb="241">
      <t>シュウニュウメン</t>
    </rPh>
    <rPh sb="245" eb="247">
      <t>ケイエイ</t>
    </rPh>
    <rPh sb="251" eb="253">
      <t>ブンセキ</t>
    </rPh>
    <rPh sb="256" eb="257">
      <t>トウ</t>
    </rPh>
    <rPh sb="257" eb="259">
      <t>ジギョウ</t>
    </rPh>
    <rPh sb="263" eb="265">
      <t>ゲンコウ</t>
    </rPh>
    <rPh sb="266" eb="268">
      <t>ジギョウ</t>
    </rPh>
    <rPh sb="268" eb="270">
      <t>シュウニュウ</t>
    </rPh>
    <rPh sb="270" eb="272">
      <t>ウチワケ</t>
    </rPh>
    <rPh sb="279" eb="281">
      <t>シュウニュウ</t>
    </rPh>
    <rPh sb="281" eb="283">
      <t>ワリアイ</t>
    </rPh>
    <rPh sb="292" eb="294">
      <t>テキヨウ</t>
    </rPh>
    <rPh sb="294" eb="296">
      <t>キカン</t>
    </rPh>
    <rPh sb="296" eb="298">
      <t>シュウリョウ</t>
    </rPh>
    <rPh sb="298" eb="299">
      <t>ゴ</t>
    </rPh>
    <rPh sb="300" eb="302">
      <t>ジギョウ</t>
    </rPh>
    <rPh sb="305" eb="306">
      <t>カタ</t>
    </rPh>
    <rPh sb="310" eb="313">
      <t>ゲンジテン</t>
    </rPh>
    <rPh sb="314" eb="316">
      <t>ホウシン</t>
    </rPh>
    <rPh sb="317" eb="318">
      <t>サダ</t>
    </rPh>
    <rPh sb="325" eb="327">
      <t>レイワ</t>
    </rPh>
    <rPh sb="328" eb="330">
      <t>ネンド</t>
    </rPh>
    <rPh sb="330" eb="331">
      <t>ナイ</t>
    </rPh>
    <rPh sb="332" eb="335">
      <t>グタイテキ</t>
    </rPh>
    <rPh sb="336" eb="338">
      <t>ケイエイ</t>
    </rPh>
    <rPh sb="338" eb="340">
      <t>センリャク</t>
    </rPh>
    <rPh sb="341" eb="343">
      <t>サクテイ</t>
    </rPh>
    <rPh sb="345" eb="347">
      <t>ヨテイ</t>
    </rPh>
    <rPh sb="356" eb="358">
      <t>コンゴ</t>
    </rPh>
    <rPh sb="359" eb="360">
      <t>ダイ</t>
    </rPh>
    <rPh sb="361" eb="362">
      <t>ジ</t>
    </rPh>
    <rPh sb="367" eb="369">
      <t>キホン</t>
    </rPh>
    <rPh sb="369" eb="371">
      <t>ケイカク</t>
    </rPh>
    <rPh sb="372" eb="373">
      <t>ソ</t>
    </rPh>
    <rPh sb="375" eb="377">
      <t>ジョウセイ</t>
    </rPh>
    <rPh sb="378" eb="380">
      <t>ヘンカ</t>
    </rPh>
    <rPh sb="382" eb="385">
      <t>ヒカセキ</t>
    </rPh>
    <rPh sb="385" eb="387">
      <t>シジョウ</t>
    </rPh>
    <rPh sb="388" eb="390">
      <t>ドウコウ</t>
    </rPh>
    <rPh sb="390" eb="391">
      <t>トウ</t>
    </rPh>
    <rPh sb="392" eb="394">
      <t>サマザマ</t>
    </rPh>
    <rPh sb="395" eb="398">
      <t>カノウセイ</t>
    </rPh>
    <rPh sb="399" eb="401">
      <t>モサク</t>
    </rPh>
    <rPh sb="406" eb="408">
      <t>シュウリョウ</t>
    </rPh>
    <rPh sb="411" eb="414">
      <t>デンリョクリョウ</t>
    </rPh>
    <rPh sb="414" eb="416">
      <t>シュウニュウ</t>
    </rPh>
    <rPh sb="417" eb="419">
      <t>ヘンドウ</t>
    </rPh>
    <rPh sb="423" eb="425">
      <t>シヤ</t>
    </rPh>
    <rPh sb="426" eb="427">
      <t>イ</t>
    </rPh>
    <rPh sb="436" eb="438">
      <t>ケイカク</t>
    </rPh>
    <rPh sb="439" eb="441">
      <t>ジッシ</t>
    </rPh>
    <rPh sb="445" eb="447">
      <t>ヒツヨウ</t>
    </rPh>
    <rPh sb="453" eb="455">
      <t>ホンソン</t>
    </rPh>
    <rPh sb="456" eb="457">
      <t>フク</t>
    </rPh>
    <rPh sb="458" eb="460">
      <t>キュウシュウ</t>
    </rPh>
    <rPh sb="460" eb="462">
      <t>カンナイ</t>
    </rPh>
    <rPh sb="462" eb="463">
      <t>ショウ</t>
    </rPh>
    <rPh sb="463" eb="465">
      <t>スイリョク</t>
    </rPh>
    <rPh sb="465" eb="468">
      <t>ハツデンショ</t>
    </rPh>
    <rPh sb="468" eb="471">
      <t>キョウギカイ</t>
    </rPh>
    <rPh sb="472" eb="473">
      <t>ナカ</t>
    </rPh>
    <rPh sb="477" eb="480">
      <t>コウカテキ</t>
    </rPh>
    <rPh sb="481" eb="483">
      <t>バイデン</t>
    </rPh>
    <rPh sb="483" eb="485">
      <t>コウショウ</t>
    </rPh>
    <rPh sb="486" eb="487">
      <t>スス</t>
    </rPh>
    <rPh sb="494" eb="497">
      <t>グタイテキ</t>
    </rPh>
    <rPh sb="498" eb="500">
      <t>ホウサク</t>
    </rPh>
    <rPh sb="501" eb="503">
      <t>ケントウ</t>
    </rPh>
    <rPh sb="505" eb="507">
      <t>アンテイ</t>
    </rPh>
    <rPh sb="509" eb="511">
      <t>バイデン</t>
    </rPh>
    <rPh sb="511" eb="513">
      <t>シュウニュウ</t>
    </rPh>
    <rPh sb="514" eb="516">
      <t>カクホ</t>
    </rPh>
    <rPh sb="517" eb="518">
      <t>ツト</t>
    </rPh>
    <rPh sb="526" eb="529">
      <t>キギョウサイ</t>
    </rPh>
    <rPh sb="529" eb="531">
      <t>ザンダカ</t>
    </rPh>
    <rPh sb="531" eb="532">
      <t>タイ</t>
    </rPh>
    <rPh sb="532" eb="534">
      <t>リョウキン</t>
    </rPh>
    <rPh sb="534" eb="536">
      <t>シュウニュウ</t>
    </rPh>
    <rPh sb="536" eb="537">
      <t>ヒ</t>
    </rPh>
    <phoneticPr fontId="5"/>
  </si>
  <si>
    <t>　令和２年度における全体の各数値については、前年度と比較して低下した数値が多かったが、これは突発的災害によるものであり、依然として、全国平均値からみても良好な値であると言える。
　また、事業収益及び経営リスクにおいても、具体的な損失等に繋がることなく、順調な経営管理ができていると言える。
　しかし、ＦＩＴ収入のみであることから、適用期間終了後の経営において、同水準以上の良好な状態を維持していくことができる環境を、現段階から組み立てておく必要があると考える。
　また、熊本地震や大寒波等の、異常気象や自然災害が多発している現在において、安全で安定した事業運営が維持できるリスクマネジメントを講じる必要がある。
　現状に満足することなく、先を見通した取組を実施するとともに、具体的な経営戦略を策定し、より効果的な発電事業となるよう努めていく。</t>
    <rPh sb="1" eb="3">
      <t>レイワ</t>
    </rPh>
    <rPh sb="10" eb="12">
      <t>ゼンタイ</t>
    </rPh>
    <rPh sb="13" eb="16">
      <t>カクスウチ</t>
    </rPh>
    <rPh sb="22" eb="25">
      <t>ゼンネンド</t>
    </rPh>
    <rPh sb="26" eb="28">
      <t>ヒカク</t>
    </rPh>
    <rPh sb="30" eb="32">
      <t>テイカ</t>
    </rPh>
    <rPh sb="34" eb="36">
      <t>スウチ</t>
    </rPh>
    <rPh sb="37" eb="38">
      <t>オオ</t>
    </rPh>
    <rPh sb="46" eb="49">
      <t>トッパツテキ</t>
    </rPh>
    <rPh sb="49" eb="51">
      <t>サイガイ</t>
    </rPh>
    <rPh sb="60" eb="62">
      <t>イゼン</t>
    </rPh>
    <rPh sb="66" eb="68">
      <t>ゼンコク</t>
    </rPh>
    <rPh sb="84" eb="85">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</si>
</sst>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242.2</c:v>
                </c:pt>
                <c:pt idx="1">
                  <c:v>213.2</c:v>
                </c:pt>
                <c:pt idx="2">
                  <c:v>189.4</c:v>
                </c:pt>
                <c:pt idx="3">
                  <c:v>219.9</c:v>
                </c:pt>
                <c:pt idx="4">
                  <c:v>149.5</c:v>
                </c:pt>
              </c:numCache>
            </c:numRef>
          </c:val>
          <c:extLst>
            <c:ext xmlns:c16="http://schemas.microsoft.com/office/drawing/2014/chart" uri="{C3380CC4-5D6E-409C-BE32-E72D297353CC}">
              <c16:uniqueId val="{00000000-DB29-45D4-B8AB-78AC2942F88A}"/>
            </c:ext>
          </c:extLst>
        </c:ser>
        <c:dLbls>
          <c:showLegendKey val="0"/>
          <c:showVal val="0"/>
          <c:showCatName val="0"/>
          <c:showSerName val="0"/>
          <c:showPercent val="0"/>
          <c:showBubbleSize val="0"/>
        </c:dLbls>
        <c:gapWidth val="180"/>
        <c:overlap val="-90"/>
        <c:axId val="139544408"/>
        <c:axId val="13954480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DB29-45D4-B8AB-78AC2942F88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29-45D4-B8AB-78AC2942F88A}"/>
            </c:ext>
          </c:extLst>
        </c:ser>
        <c:dLbls>
          <c:showLegendKey val="0"/>
          <c:showVal val="0"/>
          <c:showCatName val="0"/>
          <c:showSerName val="0"/>
          <c:showPercent val="0"/>
          <c:showBubbleSize val="0"/>
        </c:dLbls>
        <c:marker val="1"/>
        <c:smooth val="0"/>
        <c:axId val="139544408"/>
        <c:axId val="139544800"/>
      </c:lineChart>
      <c:catAx>
        <c:axId val="139544408"/>
        <c:scaling>
          <c:orientation val="minMax"/>
        </c:scaling>
        <c:delete val="0"/>
        <c:axPos val="b"/>
        <c:numFmt formatCode="General" sourceLinked="1"/>
        <c:majorTickMark val="none"/>
        <c:minorTickMark val="none"/>
        <c:tickLblPos val="none"/>
        <c:crossAx val="139544800"/>
        <c:crosses val="autoZero"/>
        <c:auto val="0"/>
        <c:lblAlgn val="ctr"/>
        <c:lblOffset val="100"/>
        <c:noMultiLvlLbl val="1"/>
      </c:catAx>
      <c:valAx>
        <c:axId val="13954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544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09-4B2E-9285-8607F1515999}"/>
            </c:ext>
          </c:extLst>
        </c:ser>
        <c:dLbls>
          <c:showLegendKey val="0"/>
          <c:showVal val="0"/>
          <c:showCatName val="0"/>
          <c:showSerName val="0"/>
          <c:showPercent val="0"/>
          <c:showBubbleSize val="0"/>
        </c:dLbls>
        <c:gapWidth val="180"/>
        <c:overlap val="-90"/>
        <c:axId val="141385416"/>
        <c:axId val="1413858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B209-4B2E-9285-8607F1515999}"/>
            </c:ext>
          </c:extLst>
        </c:ser>
        <c:dLbls>
          <c:showLegendKey val="0"/>
          <c:showVal val="0"/>
          <c:showCatName val="0"/>
          <c:showSerName val="0"/>
          <c:showPercent val="0"/>
          <c:showBubbleSize val="0"/>
        </c:dLbls>
        <c:marker val="1"/>
        <c:smooth val="0"/>
        <c:axId val="141385416"/>
        <c:axId val="141385808"/>
      </c:lineChart>
      <c:catAx>
        <c:axId val="141385416"/>
        <c:scaling>
          <c:orientation val="minMax"/>
        </c:scaling>
        <c:delete val="0"/>
        <c:axPos val="b"/>
        <c:numFmt formatCode="General" sourceLinked="1"/>
        <c:majorTickMark val="none"/>
        <c:minorTickMark val="none"/>
        <c:tickLblPos val="none"/>
        <c:crossAx val="141385808"/>
        <c:crosses val="autoZero"/>
        <c:auto val="0"/>
        <c:lblAlgn val="ctr"/>
        <c:lblOffset val="100"/>
        <c:noMultiLvlLbl val="1"/>
      </c:catAx>
      <c:valAx>
        <c:axId val="14138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385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68.599999999999994</c:v>
                </c:pt>
                <c:pt idx="1">
                  <c:v>62.9</c:v>
                </c:pt>
                <c:pt idx="2">
                  <c:v>68</c:v>
                </c:pt>
                <c:pt idx="3">
                  <c:v>68.599999999999994</c:v>
                </c:pt>
                <c:pt idx="4">
                  <c:v>53.2</c:v>
                </c:pt>
              </c:numCache>
            </c:numRef>
          </c:val>
          <c:extLst>
            <c:ext xmlns:c16="http://schemas.microsoft.com/office/drawing/2014/chart" uri="{C3380CC4-5D6E-409C-BE32-E72D297353CC}">
              <c16:uniqueId val="{00000000-85FA-4A0C-BFD6-51C38427AA3B}"/>
            </c:ext>
          </c:extLst>
        </c:ser>
        <c:dLbls>
          <c:showLegendKey val="0"/>
          <c:showVal val="0"/>
          <c:showCatName val="0"/>
          <c:showSerName val="0"/>
          <c:showPercent val="0"/>
          <c:showBubbleSize val="0"/>
        </c:dLbls>
        <c:gapWidth val="180"/>
        <c:overlap val="-90"/>
        <c:axId val="141386592"/>
        <c:axId val="14138698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85FA-4A0C-BFD6-51C38427AA3B}"/>
            </c:ext>
          </c:extLst>
        </c:ser>
        <c:dLbls>
          <c:showLegendKey val="0"/>
          <c:showVal val="0"/>
          <c:showCatName val="0"/>
          <c:showSerName val="0"/>
          <c:showPercent val="0"/>
          <c:showBubbleSize val="0"/>
        </c:dLbls>
        <c:marker val="1"/>
        <c:smooth val="0"/>
        <c:axId val="141386592"/>
        <c:axId val="141386984"/>
      </c:lineChart>
      <c:catAx>
        <c:axId val="141386592"/>
        <c:scaling>
          <c:orientation val="minMax"/>
        </c:scaling>
        <c:delete val="0"/>
        <c:axPos val="b"/>
        <c:numFmt formatCode="General" sourceLinked="1"/>
        <c:majorTickMark val="none"/>
        <c:minorTickMark val="none"/>
        <c:tickLblPos val="none"/>
        <c:crossAx val="141386984"/>
        <c:crosses val="autoZero"/>
        <c:auto val="0"/>
        <c:lblAlgn val="ctr"/>
        <c:lblOffset val="100"/>
        <c:noMultiLvlLbl val="1"/>
      </c:catAx>
      <c:valAx>
        <c:axId val="14138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3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0</c:v>
                </c:pt>
                <c:pt idx="1">
                  <c:v>0</c:v>
                </c:pt>
                <c:pt idx="2">
                  <c:v>0</c:v>
                </c:pt>
                <c:pt idx="3">
                  <c:v>25</c:v>
                </c:pt>
                <c:pt idx="4">
                  <c:v>1.4</c:v>
                </c:pt>
              </c:numCache>
            </c:numRef>
          </c:val>
          <c:extLst>
            <c:ext xmlns:c16="http://schemas.microsoft.com/office/drawing/2014/chart" uri="{C3380CC4-5D6E-409C-BE32-E72D297353CC}">
              <c16:uniqueId val="{00000000-FC3D-49DE-8E23-52B11087A1E6}"/>
            </c:ext>
          </c:extLst>
        </c:ser>
        <c:dLbls>
          <c:showLegendKey val="0"/>
          <c:showVal val="0"/>
          <c:showCatName val="0"/>
          <c:showSerName val="0"/>
          <c:showPercent val="0"/>
          <c:showBubbleSize val="0"/>
        </c:dLbls>
        <c:gapWidth val="180"/>
        <c:overlap val="-90"/>
        <c:axId val="141529320"/>
        <c:axId val="1415289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FC3D-49DE-8E23-52B11087A1E6}"/>
            </c:ext>
          </c:extLst>
        </c:ser>
        <c:dLbls>
          <c:showLegendKey val="0"/>
          <c:showVal val="0"/>
          <c:showCatName val="0"/>
          <c:showSerName val="0"/>
          <c:showPercent val="0"/>
          <c:showBubbleSize val="0"/>
        </c:dLbls>
        <c:marker val="1"/>
        <c:smooth val="0"/>
        <c:axId val="141529320"/>
        <c:axId val="141528928"/>
      </c:lineChart>
      <c:catAx>
        <c:axId val="141529320"/>
        <c:scaling>
          <c:orientation val="minMax"/>
        </c:scaling>
        <c:delete val="0"/>
        <c:axPos val="b"/>
        <c:numFmt formatCode="General" sourceLinked="1"/>
        <c:majorTickMark val="none"/>
        <c:minorTickMark val="none"/>
        <c:tickLblPos val="none"/>
        <c:crossAx val="141528928"/>
        <c:crosses val="autoZero"/>
        <c:auto val="0"/>
        <c:lblAlgn val="ctr"/>
        <c:lblOffset val="100"/>
        <c:noMultiLvlLbl val="1"/>
      </c:catAx>
      <c:valAx>
        <c:axId val="14152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529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E11-4FED-9A08-4B90A0A1029F}"/>
            </c:ext>
          </c:extLst>
        </c:ser>
        <c:dLbls>
          <c:showLegendKey val="0"/>
          <c:showVal val="0"/>
          <c:showCatName val="0"/>
          <c:showSerName val="0"/>
          <c:showPercent val="0"/>
          <c:showBubbleSize val="0"/>
        </c:dLbls>
        <c:gapWidth val="180"/>
        <c:overlap val="-90"/>
        <c:axId val="141528144"/>
        <c:axId val="14230924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BE11-4FED-9A08-4B90A0A1029F}"/>
            </c:ext>
          </c:extLst>
        </c:ser>
        <c:dLbls>
          <c:showLegendKey val="0"/>
          <c:showVal val="0"/>
          <c:showCatName val="0"/>
          <c:showSerName val="0"/>
          <c:showPercent val="0"/>
          <c:showBubbleSize val="0"/>
        </c:dLbls>
        <c:marker val="1"/>
        <c:smooth val="0"/>
        <c:axId val="141528144"/>
        <c:axId val="142309240"/>
      </c:lineChart>
      <c:catAx>
        <c:axId val="141528144"/>
        <c:scaling>
          <c:orientation val="minMax"/>
        </c:scaling>
        <c:delete val="0"/>
        <c:axPos val="b"/>
        <c:numFmt formatCode="General" sourceLinked="1"/>
        <c:majorTickMark val="none"/>
        <c:minorTickMark val="none"/>
        <c:tickLblPos val="none"/>
        <c:crossAx val="142309240"/>
        <c:crosses val="autoZero"/>
        <c:auto val="0"/>
        <c:lblAlgn val="ctr"/>
        <c:lblOffset val="100"/>
        <c:noMultiLvlLbl val="1"/>
      </c:catAx>
      <c:valAx>
        <c:axId val="142309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15281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E-4EFF-A4A3-D8BDB88A1474}"/>
            </c:ext>
          </c:extLst>
        </c:ser>
        <c:dLbls>
          <c:showLegendKey val="0"/>
          <c:showVal val="0"/>
          <c:showCatName val="0"/>
          <c:showSerName val="0"/>
          <c:showPercent val="0"/>
          <c:showBubbleSize val="0"/>
        </c:dLbls>
        <c:gapWidth val="180"/>
        <c:overlap val="-90"/>
        <c:axId val="142310024"/>
        <c:axId val="1423104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E-4EFF-A4A3-D8BDB88A1474}"/>
            </c:ext>
          </c:extLst>
        </c:ser>
        <c:dLbls>
          <c:showLegendKey val="0"/>
          <c:showVal val="0"/>
          <c:showCatName val="0"/>
          <c:showSerName val="0"/>
          <c:showPercent val="0"/>
          <c:showBubbleSize val="0"/>
        </c:dLbls>
        <c:marker val="1"/>
        <c:smooth val="0"/>
        <c:axId val="142310024"/>
        <c:axId val="142310416"/>
      </c:lineChart>
      <c:catAx>
        <c:axId val="142310024"/>
        <c:scaling>
          <c:orientation val="minMax"/>
        </c:scaling>
        <c:delete val="0"/>
        <c:axPos val="b"/>
        <c:numFmt formatCode="General" sourceLinked="1"/>
        <c:majorTickMark val="none"/>
        <c:minorTickMark val="none"/>
        <c:tickLblPos val="none"/>
        <c:crossAx val="142310416"/>
        <c:crosses val="autoZero"/>
        <c:auto val="0"/>
        <c:lblAlgn val="ctr"/>
        <c:lblOffset val="100"/>
        <c:noMultiLvlLbl val="1"/>
      </c:catAx>
      <c:valAx>
        <c:axId val="142310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310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F4-4547-A6B7-F702ED8D0FD5}"/>
            </c:ext>
          </c:extLst>
        </c:ser>
        <c:dLbls>
          <c:showLegendKey val="0"/>
          <c:showVal val="0"/>
          <c:showCatName val="0"/>
          <c:showSerName val="0"/>
          <c:showPercent val="0"/>
          <c:showBubbleSize val="0"/>
        </c:dLbls>
        <c:gapWidth val="180"/>
        <c:overlap val="-90"/>
        <c:axId val="142311592"/>
        <c:axId val="14231198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F1F4-4547-A6B7-F702ED8D0FD5}"/>
            </c:ext>
          </c:extLst>
        </c:ser>
        <c:dLbls>
          <c:showLegendKey val="0"/>
          <c:showVal val="0"/>
          <c:showCatName val="0"/>
          <c:showSerName val="0"/>
          <c:showPercent val="0"/>
          <c:showBubbleSize val="0"/>
        </c:dLbls>
        <c:marker val="1"/>
        <c:smooth val="0"/>
        <c:axId val="142311592"/>
        <c:axId val="142311984"/>
      </c:lineChart>
      <c:catAx>
        <c:axId val="142311592"/>
        <c:scaling>
          <c:orientation val="minMax"/>
        </c:scaling>
        <c:delete val="0"/>
        <c:axPos val="b"/>
        <c:numFmt formatCode="General" sourceLinked="1"/>
        <c:majorTickMark val="none"/>
        <c:minorTickMark val="none"/>
        <c:tickLblPos val="none"/>
        <c:crossAx val="142311984"/>
        <c:crosses val="autoZero"/>
        <c:auto val="0"/>
        <c:lblAlgn val="ctr"/>
        <c:lblOffset val="100"/>
        <c:noMultiLvlLbl val="1"/>
      </c:catAx>
      <c:valAx>
        <c:axId val="14231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31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9-492F-AA00-C09359FC6F0D}"/>
            </c:ext>
          </c:extLst>
        </c:ser>
        <c:dLbls>
          <c:showLegendKey val="0"/>
          <c:showVal val="0"/>
          <c:showCatName val="0"/>
          <c:showSerName val="0"/>
          <c:showPercent val="0"/>
          <c:showBubbleSize val="0"/>
        </c:dLbls>
        <c:gapWidth val="180"/>
        <c:overlap val="-90"/>
        <c:axId val="142312768"/>
        <c:axId val="1424544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9-492F-AA00-C09359FC6F0D}"/>
            </c:ext>
          </c:extLst>
        </c:ser>
        <c:dLbls>
          <c:showLegendKey val="0"/>
          <c:showVal val="0"/>
          <c:showCatName val="0"/>
          <c:showSerName val="0"/>
          <c:showPercent val="0"/>
          <c:showBubbleSize val="0"/>
        </c:dLbls>
        <c:marker val="1"/>
        <c:smooth val="0"/>
        <c:axId val="142312768"/>
        <c:axId val="142454440"/>
      </c:lineChart>
      <c:catAx>
        <c:axId val="142312768"/>
        <c:scaling>
          <c:orientation val="minMax"/>
        </c:scaling>
        <c:delete val="0"/>
        <c:axPos val="b"/>
        <c:numFmt formatCode="General" sourceLinked="1"/>
        <c:majorTickMark val="none"/>
        <c:minorTickMark val="none"/>
        <c:tickLblPos val="none"/>
        <c:crossAx val="142454440"/>
        <c:crosses val="autoZero"/>
        <c:auto val="0"/>
        <c:lblAlgn val="ctr"/>
        <c:lblOffset val="100"/>
        <c:noMultiLvlLbl val="1"/>
      </c:catAx>
      <c:valAx>
        <c:axId val="142454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31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6-4D8E-AEDD-207CAD3C18EB}"/>
            </c:ext>
          </c:extLst>
        </c:ser>
        <c:dLbls>
          <c:showLegendKey val="0"/>
          <c:showVal val="0"/>
          <c:showCatName val="0"/>
          <c:showSerName val="0"/>
          <c:showPercent val="0"/>
          <c:showBubbleSize val="0"/>
        </c:dLbls>
        <c:gapWidth val="180"/>
        <c:overlap val="-90"/>
        <c:axId val="142455224"/>
        <c:axId val="1424556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6-4D8E-AEDD-207CAD3C18EB}"/>
            </c:ext>
          </c:extLst>
        </c:ser>
        <c:dLbls>
          <c:showLegendKey val="0"/>
          <c:showVal val="0"/>
          <c:showCatName val="0"/>
          <c:showSerName val="0"/>
          <c:showPercent val="0"/>
          <c:showBubbleSize val="0"/>
        </c:dLbls>
        <c:marker val="1"/>
        <c:smooth val="0"/>
        <c:axId val="142455224"/>
        <c:axId val="142455616"/>
      </c:lineChart>
      <c:catAx>
        <c:axId val="142455224"/>
        <c:scaling>
          <c:orientation val="minMax"/>
        </c:scaling>
        <c:delete val="0"/>
        <c:axPos val="b"/>
        <c:numFmt formatCode="General" sourceLinked="1"/>
        <c:majorTickMark val="none"/>
        <c:minorTickMark val="none"/>
        <c:tickLblPos val="none"/>
        <c:crossAx val="142455616"/>
        <c:crosses val="autoZero"/>
        <c:auto val="0"/>
        <c:lblAlgn val="ctr"/>
        <c:lblOffset val="100"/>
        <c:noMultiLvlLbl val="1"/>
      </c:catAx>
      <c:valAx>
        <c:axId val="1424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455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4-4858-A829-A1D2D90D4130}"/>
            </c:ext>
          </c:extLst>
        </c:ser>
        <c:dLbls>
          <c:showLegendKey val="0"/>
          <c:showVal val="0"/>
          <c:showCatName val="0"/>
          <c:showSerName val="0"/>
          <c:showPercent val="0"/>
          <c:showBubbleSize val="0"/>
        </c:dLbls>
        <c:gapWidth val="180"/>
        <c:overlap val="-90"/>
        <c:axId val="142456792"/>
        <c:axId val="1424571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4-4858-A829-A1D2D90D4130}"/>
            </c:ext>
          </c:extLst>
        </c:ser>
        <c:dLbls>
          <c:showLegendKey val="0"/>
          <c:showVal val="0"/>
          <c:showCatName val="0"/>
          <c:showSerName val="0"/>
          <c:showPercent val="0"/>
          <c:showBubbleSize val="0"/>
        </c:dLbls>
        <c:marker val="1"/>
        <c:smooth val="0"/>
        <c:axId val="142456792"/>
        <c:axId val="142457184"/>
      </c:lineChart>
      <c:catAx>
        <c:axId val="142456792"/>
        <c:scaling>
          <c:orientation val="minMax"/>
        </c:scaling>
        <c:delete val="0"/>
        <c:axPos val="b"/>
        <c:numFmt formatCode="General" sourceLinked="1"/>
        <c:majorTickMark val="none"/>
        <c:minorTickMark val="none"/>
        <c:tickLblPos val="none"/>
        <c:crossAx val="142457184"/>
        <c:crosses val="autoZero"/>
        <c:auto val="0"/>
        <c:lblAlgn val="ctr"/>
        <c:lblOffset val="100"/>
        <c:noMultiLvlLbl val="1"/>
      </c:catAx>
      <c:valAx>
        <c:axId val="14245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456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6-404B-954A-43A171AD23CF}"/>
            </c:ext>
          </c:extLst>
        </c:ser>
        <c:dLbls>
          <c:showLegendKey val="0"/>
          <c:showVal val="0"/>
          <c:showCatName val="0"/>
          <c:showSerName val="0"/>
          <c:showPercent val="0"/>
          <c:showBubbleSize val="0"/>
        </c:dLbls>
        <c:gapWidth val="180"/>
        <c:overlap val="-90"/>
        <c:axId val="142457576"/>
        <c:axId val="14245796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6-404B-954A-43A171AD23CF}"/>
            </c:ext>
          </c:extLst>
        </c:ser>
        <c:dLbls>
          <c:showLegendKey val="0"/>
          <c:showVal val="0"/>
          <c:showCatName val="0"/>
          <c:showSerName val="0"/>
          <c:showPercent val="0"/>
          <c:showBubbleSize val="0"/>
        </c:dLbls>
        <c:marker val="1"/>
        <c:smooth val="0"/>
        <c:axId val="142457576"/>
        <c:axId val="142457968"/>
      </c:lineChart>
      <c:catAx>
        <c:axId val="142457576"/>
        <c:scaling>
          <c:orientation val="minMax"/>
        </c:scaling>
        <c:delete val="0"/>
        <c:axPos val="b"/>
        <c:numFmt formatCode="General" sourceLinked="1"/>
        <c:majorTickMark val="none"/>
        <c:minorTickMark val="none"/>
        <c:tickLblPos val="none"/>
        <c:crossAx val="142457968"/>
        <c:crosses val="autoZero"/>
        <c:auto val="0"/>
        <c:lblAlgn val="ctr"/>
        <c:lblOffset val="100"/>
        <c:noMultiLvlLbl val="1"/>
      </c:catAx>
      <c:valAx>
        <c:axId val="14245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457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476.2</c:v>
                </c:pt>
                <c:pt idx="1">
                  <c:v>399.7</c:v>
                </c:pt>
                <c:pt idx="2">
                  <c:v>365.9</c:v>
                </c:pt>
                <c:pt idx="3">
                  <c:v>439.4</c:v>
                </c:pt>
                <c:pt idx="4">
                  <c:v>268.3</c:v>
                </c:pt>
              </c:numCache>
            </c:numRef>
          </c:val>
          <c:extLst>
            <c:ext xmlns:c16="http://schemas.microsoft.com/office/drawing/2014/chart" uri="{C3380CC4-5D6E-409C-BE32-E72D297353CC}">
              <c16:uniqueId val="{00000000-982C-47F4-8C34-24C8046202D1}"/>
            </c:ext>
          </c:extLst>
        </c:ser>
        <c:dLbls>
          <c:showLegendKey val="0"/>
          <c:showVal val="0"/>
          <c:showCatName val="0"/>
          <c:showSerName val="0"/>
          <c:showPercent val="0"/>
          <c:showBubbleSize val="0"/>
        </c:dLbls>
        <c:gapWidth val="180"/>
        <c:overlap val="-90"/>
        <c:axId val="139545584"/>
        <c:axId val="1395459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982C-47F4-8C34-24C8046202D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82C-47F4-8C34-24C8046202D1}"/>
            </c:ext>
          </c:extLst>
        </c:ser>
        <c:dLbls>
          <c:showLegendKey val="0"/>
          <c:showVal val="0"/>
          <c:showCatName val="0"/>
          <c:showSerName val="0"/>
          <c:showPercent val="0"/>
          <c:showBubbleSize val="0"/>
        </c:dLbls>
        <c:marker val="1"/>
        <c:smooth val="0"/>
        <c:axId val="139545584"/>
        <c:axId val="139545976"/>
      </c:lineChart>
      <c:catAx>
        <c:axId val="139545584"/>
        <c:scaling>
          <c:orientation val="minMax"/>
        </c:scaling>
        <c:delete val="0"/>
        <c:axPos val="b"/>
        <c:numFmt formatCode="General" sourceLinked="1"/>
        <c:majorTickMark val="none"/>
        <c:minorTickMark val="none"/>
        <c:tickLblPos val="none"/>
        <c:crossAx val="139545976"/>
        <c:crosses val="autoZero"/>
        <c:auto val="0"/>
        <c:lblAlgn val="ctr"/>
        <c:lblOffset val="100"/>
        <c:noMultiLvlLbl val="1"/>
      </c:catAx>
      <c:valAx>
        <c:axId val="13954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54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4-4E98-B3BA-776F7D3E35EA}"/>
            </c:ext>
          </c:extLst>
        </c:ser>
        <c:dLbls>
          <c:showLegendKey val="0"/>
          <c:showVal val="0"/>
          <c:showCatName val="0"/>
          <c:showSerName val="0"/>
          <c:showPercent val="0"/>
          <c:showBubbleSize val="0"/>
        </c:dLbls>
        <c:gapWidth val="180"/>
        <c:overlap val="-90"/>
        <c:axId val="142535704"/>
        <c:axId val="1425360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4-4E98-B3BA-776F7D3E35EA}"/>
            </c:ext>
          </c:extLst>
        </c:ser>
        <c:dLbls>
          <c:showLegendKey val="0"/>
          <c:showVal val="0"/>
          <c:showCatName val="0"/>
          <c:showSerName val="0"/>
          <c:showPercent val="0"/>
          <c:showBubbleSize val="0"/>
        </c:dLbls>
        <c:marker val="1"/>
        <c:smooth val="0"/>
        <c:axId val="142535704"/>
        <c:axId val="142536096"/>
      </c:lineChart>
      <c:catAx>
        <c:axId val="142535704"/>
        <c:scaling>
          <c:orientation val="minMax"/>
        </c:scaling>
        <c:delete val="0"/>
        <c:axPos val="b"/>
        <c:numFmt formatCode="General" sourceLinked="1"/>
        <c:majorTickMark val="none"/>
        <c:minorTickMark val="none"/>
        <c:tickLblPos val="none"/>
        <c:crossAx val="142536096"/>
        <c:crosses val="autoZero"/>
        <c:auto val="0"/>
        <c:lblAlgn val="ctr"/>
        <c:lblOffset val="100"/>
        <c:noMultiLvlLbl val="1"/>
      </c:catAx>
      <c:valAx>
        <c:axId val="14253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535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F-4444-8520-A9A5A2A23B63}"/>
            </c:ext>
          </c:extLst>
        </c:ser>
        <c:dLbls>
          <c:showLegendKey val="0"/>
          <c:showVal val="0"/>
          <c:showCatName val="0"/>
          <c:showSerName val="0"/>
          <c:showPercent val="0"/>
          <c:showBubbleSize val="0"/>
        </c:dLbls>
        <c:gapWidth val="180"/>
        <c:overlap val="-90"/>
        <c:axId val="142536880"/>
        <c:axId val="14253727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F-4444-8520-A9A5A2A23B63}"/>
            </c:ext>
          </c:extLst>
        </c:ser>
        <c:dLbls>
          <c:showLegendKey val="0"/>
          <c:showVal val="0"/>
          <c:showCatName val="0"/>
          <c:showSerName val="0"/>
          <c:showPercent val="0"/>
          <c:showBubbleSize val="0"/>
        </c:dLbls>
        <c:marker val="1"/>
        <c:smooth val="0"/>
        <c:axId val="142536880"/>
        <c:axId val="142537272"/>
      </c:lineChart>
      <c:catAx>
        <c:axId val="142536880"/>
        <c:scaling>
          <c:orientation val="minMax"/>
        </c:scaling>
        <c:delete val="0"/>
        <c:axPos val="b"/>
        <c:numFmt formatCode="General" sourceLinked="1"/>
        <c:majorTickMark val="none"/>
        <c:minorTickMark val="none"/>
        <c:tickLblPos val="none"/>
        <c:crossAx val="142537272"/>
        <c:crosses val="autoZero"/>
        <c:auto val="0"/>
        <c:lblAlgn val="ctr"/>
        <c:lblOffset val="100"/>
        <c:noMultiLvlLbl val="1"/>
      </c:catAx>
      <c:valAx>
        <c:axId val="14253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53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0-4C4A-A9A6-ADDE284CD4CB}"/>
            </c:ext>
          </c:extLst>
        </c:ser>
        <c:dLbls>
          <c:showLegendKey val="0"/>
          <c:showVal val="0"/>
          <c:showCatName val="0"/>
          <c:showSerName val="0"/>
          <c:showPercent val="0"/>
          <c:showBubbleSize val="0"/>
        </c:dLbls>
        <c:gapWidth val="180"/>
        <c:overlap val="-90"/>
        <c:axId val="142538056"/>
        <c:axId val="1425384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0-4C4A-A9A6-ADDE284CD4CB}"/>
            </c:ext>
          </c:extLst>
        </c:ser>
        <c:dLbls>
          <c:showLegendKey val="0"/>
          <c:showVal val="0"/>
          <c:showCatName val="0"/>
          <c:showSerName val="0"/>
          <c:showPercent val="0"/>
          <c:showBubbleSize val="0"/>
        </c:dLbls>
        <c:marker val="1"/>
        <c:smooth val="0"/>
        <c:axId val="142538056"/>
        <c:axId val="142538448"/>
      </c:lineChart>
      <c:catAx>
        <c:axId val="142538056"/>
        <c:scaling>
          <c:orientation val="minMax"/>
        </c:scaling>
        <c:delete val="0"/>
        <c:axPos val="b"/>
        <c:numFmt formatCode="General" sourceLinked="1"/>
        <c:majorTickMark val="none"/>
        <c:minorTickMark val="none"/>
        <c:tickLblPos val="none"/>
        <c:crossAx val="142538448"/>
        <c:crosses val="autoZero"/>
        <c:auto val="0"/>
        <c:lblAlgn val="ctr"/>
        <c:lblOffset val="100"/>
        <c:noMultiLvlLbl val="1"/>
      </c:catAx>
      <c:valAx>
        <c:axId val="14253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53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B-419C-9C42-1982080C6BD7}"/>
            </c:ext>
          </c:extLst>
        </c:ser>
        <c:dLbls>
          <c:showLegendKey val="0"/>
          <c:showVal val="0"/>
          <c:showCatName val="0"/>
          <c:showSerName val="0"/>
          <c:showPercent val="0"/>
          <c:showBubbleSize val="0"/>
        </c:dLbls>
        <c:gapWidth val="180"/>
        <c:overlap val="-90"/>
        <c:axId val="142973552"/>
        <c:axId val="1429739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B-419C-9C42-1982080C6BD7}"/>
            </c:ext>
          </c:extLst>
        </c:ser>
        <c:dLbls>
          <c:showLegendKey val="0"/>
          <c:showVal val="0"/>
          <c:showCatName val="0"/>
          <c:showSerName val="0"/>
          <c:showPercent val="0"/>
          <c:showBubbleSize val="0"/>
        </c:dLbls>
        <c:marker val="1"/>
        <c:smooth val="0"/>
        <c:axId val="142973552"/>
        <c:axId val="142973944"/>
      </c:lineChart>
      <c:catAx>
        <c:axId val="142973552"/>
        <c:scaling>
          <c:orientation val="minMax"/>
        </c:scaling>
        <c:delete val="0"/>
        <c:axPos val="b"/>
        <c:numFmt formatCode="General" sourceLinked="1"/>
        <c:majorTickMark val="none"/>
        <c:minorTickMark val="none"/>
        <c:tickLblPos val="none"/>
        <c:crossAx val="142973944"/>
        <c:crosses val="autoZero"/>
        <c:auto val="0"/>
        <c:lblAlgn val="ctr"/>
        <c:lblOffset val="100"/>
        <c:noMultiLvlLbl val="1"/>
      </c:catAx>
      <c:valAx>
        <c:axId val="14297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97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7-425C-AE9C-CDA2D6E5F592}"/>
            </c:ext>
          </c:extLst>
        </c:ser>
        <c:dLbls>
          <c:showLegendKey val="0"/>
          <c:showVal val="0"/>
          <c:showCatName val="0"/>
          <c:showSerName val="0"/>
          <c:showPercent val="0"/>
          <c:showBubbleSize val="0"/>
        </c:dLbls>
        <c:gapWidth val="180"/>
        <c:overlap val="-90"/>
        <c:axId val="142974728"/>
        <c:axId val="14297512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7-425C-AE9C-CDA2D6E5F592}"/>
            </c:ext>
          </c:extLst>
        </c:ser>
        <c:dLbls>
          <c:showLegendKey val="0"/>
          <c:showVal val="0"/>
          <c:showCatName val="0"/>
          <c:showSerName val="0"/>
          <c:showPercent val="0"/>
          <c:showBubbleSize val="0"/>
        </c:dLbls>
        <c:marker val="1"/>
        <c:smooth val="0"/>
        <c:axId val="142974728"/>
        <c:axId val="142975120"/>
      </c:lineChart>
      <c:catAx>
        <c:axId val="142974728"/>
        <c:scaling>
          <c:orientation val="minMax"/>
        </c:scaling>
        <c:delete val="0"/>
        <c:axPos val="b"/>
        <c:numFmt formatCode="General" sourceLinked="1"/>
        <c:majorTickMark val="none"/>
        <c:minorTickMark val="none"/>
        <c:tickLblPos val="none"/>
        <c:crossAx val="142975120"/>
        <c:crosses val="autoZero"/>
        <c:auto val="0"/>
        <c:lblAlgn val="ctr"/>
        <c:lblOffset val="100"/>
        <c:noMultiLvlLbl val="1"/>
      </c:catAx>
      <c:valAx>
        <c:axId val="14297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9747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1-41BA-BC04-476EA189B267}"/>
            </c:ext>
          </c:extLst>
        </c:ser>
        <c:dLbls>
          <c:showLegendKey val="0"/>
          <c:showVal val="0"/>
          <c:showCatName val="0"/>
          <c:showSerName val="0"/>
          <c:showPercent val="0"/>
          <c:showBubbleSize val="0"/>
        </c:dLbls>
        <c:gapWidth val="180"/>
        <c:overlap val="-90"/>
        <c:axId val="142975904"/>
        <c:axId val="1429762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1-41BA-BC04-476EA189B267}"/>
            </c:ext>
          </c:extLst>
        </c:ser>
        <c:dLbls>
          <c:showLegendKey val="0"/>
          <c:showVal val="0"/>
          <c:showCatName val="0"/>
          <c:showSerName val="0"/>
          <c:showPercent val="0"/>
          <c:showBubbleSize val="0"/>
        </c:dLbls>
        <c:marker val="1"/>
        <c:smooth val="0"/>
        <c:axId val="142975904"/>
        <c:axId val="142976296"/>
      </c:lineChart>
      <c:catAx>
        <c:axId val="142975904"/>
        <c:scaling>
          <c:orientation val="minMax"/>
        </c:scaling>
        <c:delete val="0"/>
        <c:axPos val="b"/>
        <c:numFmt formatCode="General" sourceLinked="1"/>
        <c:majorTickMark val="none"/>
        <c:minorTickMark val="none"/>
        <c:tickLblPos val="none"/>
        <c:crossAx val="142976296"/>
        <c:crosses val="autoZero"/>
        <c:auto val="0"/>
        <c:lblAlgn val="ctr"/>
        <c:lblOffset val="100"/>
        <c:noMultiLvlLbl val="1"/>
      </c:catAx>
      <c:valAx>
        <c:axId val="14297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97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7-469E-AD14-FC4A947D8AD7}"/>
            </c:ext>
          </c:extLst>
        </c:ser>
        <c:dLbls>
          <c:showLegendKey val="0"/>
          <c:showVal val="0"/>
          <c:showCatName val="0"/>
          <c:showSerName val="0"/>
          <c:showPercent val="0"/>
          <c:showBubbleSize val="0"/>
        </c:dLbls>
        <c:gapWidth val="180"/>
        <c:overlap val="-90"/>
        <c:axId val="142977080"/>
        <c:axId val="14180261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7-469E-AD14-FC4A947D8AD7}"/>
            </c:ext>
          </c:extLst>
        </c:ser>
        <c:dLbls>
          <c:showLegendKey val="0"/>
          <c:showVal val="0"/>
          <c:showCatName val="0"/>
          <c:showSerName val="0"/>
          <c:showPercent val="0"/>
          <c:showBubbleSize val="0"/>
        </c:dLbls>
        <c:marker val="1"/>
        <c:smooth val="0"/>
        <c:axId val="142977080"/>
        <c:axId val="141802616"/>
      </c:lineChart>
      <c:catAx>
        <c:axId val="142977080"/>
        <c:scaling>
          <c:orientation val="minMax"/>
        </c:scaling>
        <c:delete val="0"/>
        <c:axPos val="b"/>
        <c:numFmt formatCode="General" sourceLinked="1"/>
        <c:majorTickMark val="none"/>
        <c:minorTickMark val="none"/>
        <c:tickLblPos val="none"/>
        <c:crossAx val="141802616"/>
        <c:crosses val="autoZero"/>
        <c:auto val="0"/>
        <c:lblAlgn val="ctr"/>
        <c:lblOffset val="100"/>
        <c:noMultiLvlLbl val="1"/>
      </c:catAx>
      <c:valAx>
        <c:axId val="14180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97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3-4B89-A4A6-CE0244119F64}"/>
            </c:ext>
          </c:extLst>
        </c:ser>
        <c:dLbls>
          <c:showLegendKey val="0"/>
          <c:showVal val="0"/>
          <c:showCatName val="0"/>
          <c:showSerName val="0"/>
          <c:showPercent val="0"/>
          <c:showBubbleSize val="0"/>
        </c:dLbls>
        <c:gapWidth val="180"/>
        <c:overlap val="-90"/>
        <c:axId val="141803400"/>
        <c:axId val="14180379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3-4B89-A4A6-CE0244119F64}"/>
            </c:ext>
          </c:extLst>
        </c:ser>
        <c:dLbls>
          <c:showLegendKey val="0"/>
          <c:showVal val="0"/>
          <c:showCatName val="0"/>
          <c:showSerName val="0"/>
          <c:showPercent val="0"/>
          <c:showBubbleSize val="0"/>
        </c:dLbls>
        <c:marker val="1"/>
        <c:smooth val="0"/>
        <c:axId val="141803400"/>
        <c:axId val="141803792"/>
      </c:lineChart>
      <c:catAx>
        <c:axId val="141803400"/>
        <c:scaling>
          <c:orientation val="minMax"/>
        </c:scaling>
        <c:delete val="0"/>
        <c:axPos val="b"/>
        <c:numFmt formatCode="General" sourceLinked="1"/>
        <c:majorTickMark val="none"/>
        <c:minorTickMark val="none"/>
        <c:tickLblPos val="none"/>
        <c:crossAx val="141803792"/>
        <c:crosses val="autoZero"/>
        <c:auto val="0"/>
        <c:lblAlgn val="ctr"/>
        <c:lblOffset val="100"/>
        <c:noMultiLvlLbl val="1"/>
      </c:catAx>
      <c:valAx>
        <c:axId val="14180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803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6-4D93-A6EB-E5227601AC96}"/>
            </c:ext>
          </c:extLst>
        </c:ser>
        <c:dLbls>
          <c:showLegendKey val="0"/>
          <c:showVal val="0"/>
          <c:showCatName val="0"/>
          <c:showSerName val="0"/>
          <c:showPercent val="0"/>
          <c:showBubbleSize val="0"/>
        </c:dLbls>
        <c:gapWidth val="180"/>
        <c:overlap val="-90"/>
        <c:axId val="141804576"/>
        <c:axId val="14180496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6-4D93-A6EB-E5227601AC96}"/>
            </c:ext>
          </c:extLst>
        </c:ser>
        <c:dLbls>
          <c:showLegendKey val="0"/>
          <c:showVal val="0"/>
          <c:showCatName val="0"/>
          <c:showSerName val="0"/>
          <c:showPercent val="0"/>
          <c:showBubbleSize val="0"/>
        </c:dLbls>
        <c:marker val="1"/>
        <c:smooth val="0"/>
        <c:axId val="141804576"/>
        <c:axId val="141804968"/>
      </c:lineChart>
      <c:catAx>
        <c:axId val="141804576"/>
        <c:scaling>
          <c:orientation val="minMax"/>
        </c:scaling>
        <c:delete val="0"/>
        <c:axPos val="b"/>
        <c:numFmt formatCode="General" sourceLinked="1"/>
        <c:majorTickMark val="none"/>
        <c:minorTickMark val="none"/>
        <c:tickLblPos val="none"/>
        <c:crossAx val="141804968"/>
        <c:crosses val="autoZero"/>
        <c:auto val="0"/>
        <c:lblAlgn val="ctr"/>
        <c:lblOffset val="100"/>
        <c:noMultiLvlLbl val="1"/>
      </c:catAx>
      <c:valAx>
        <c:axId val="14180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80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7-4023-A43E-A07180555896}"/>
            </c:ext>
          </c:extLst>
        </c:ser>
        <c:dLbls>
          <c:showLegendKey val="0"/>
          <c:showVal val="0"/>
          <c:showCatName val="0"/>
          <c:showSerName val="0"/>
          <c:showPercent val="0"/>
          <c:showBubbleSize val="0"/>
        </c:dLbls>
        <c:gapWidth val="180"/>
        <c:overlap val="-90"/>
        <c:axId val="141805752"/>
        <c:axId val="1418061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7-4023-A43E-A07180555896}"/>
            </c:ext>
          </c:extLst>
        </c:ser>
        <c:dLbls>
          <c:showLegendKey val="0"/>
          <c:showVal val="0"/>
          <c:showCatName val="0"/>
          <c:showSerName val="0"/>
          <c:showPercent val="0"/>
          <c:showBubbleSize val="0"/>
        </c:dLbls>
        <c:marker val="1"/>
        <c:smooth val="0"/>
        <c:axId val="141805752"/>
        <c:axId val="141806144"/>
      </c:lineChart>
      <c:catAx>
        <c:axId val="141805752"/>
        <c:scaling>
          <c:orientation val="minMax"/>
        </c:scaling>
        <c:delete val="0"/>
        <c:axPos val="b"/>
        <c:numFmt formatCode="General" sourceLinked="1"/>
        <c:majorTickMark val="none"/>
        <c:minorTickMark val="none"/>
        <c:tickLblPos val="none"/>
        <c:crossAx val="141806144"/>
        <c:crosses val="autoZero"/>
        <c:auto val="0"/>
        <c:lblAlgn val="ctr"/>
        <c:lblOffset val="100"/>
        <c:noMultiLvlLbl val="1"/>
      </c:catAx>
      <c:valAx>
        <c:axId val="14180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805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2-4A68-BC89-9854FC2479AF}"/>
            </c:ext>
          </c:extLst>
        </c:ser>
        <c:dLbls>
          <c:showLegendKey val="0"/>
          <c:showVal val="0"/>
          <c:showCatName val="0"/>
          <c:showSerName val="0"/>
          <c:showPercent val="0"/>
          <c:showBubbleSize val="0"/>
        </c:dLbls>
        <c:gapWidth val="180"/>
        <c:overlap val="-90"/>
        <c:axId val="139546760"/>
        <c:axId val="14152618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2-4A68-BC89-9854FC2479A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A72-4A68-BC89-9854FC2479AF}"/>
            </c:ext>
          </c:extLst>
        </c:ser>
        <c:dLbls>
          <c:showLegendKey val="0"/>
          <c:showVal val="0"/>
          <c:showCatName val="0"/>
          <c:showSerName val="0"/>
          <c:showPercent val="0"/>
          <c:showBubbleSize val="0"/>
        </c:dLbls>
        <c:marker val="1"/>
        <c:smooth val="0"/>
        <c:axId val="139546760"/>
        <c:axId val="141526184"/>
      </c:lineChart>
      <c:catAx>
        <c:axId val="139546760"/>
        <c:scaling>
          <c:orientation val="minMax"/>
        </c:scaling>
        <c:delete val="0"/>
        <c:axPos val="b"/>
        <c:numFmt formatCode="General" sourceLinked="1"/>
        <c:majorTickMark val="none"/>
        <c:minorTickMark val="none"/>
        <c:tickLblPos val="none"/>
        <c:crossAx val="141526184"/>
        <c:crosses val="autoZero"/>
        <c:auto val="0"/>
        <c:lblAlgn val="ctr"/>
        <c:lblOffset val="100"/>
        <c:noMultiLvlLbl val="1"/>
      </c:catAx>
      <c:valAx>
        <c:axId val="14152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546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3-4DBA-9300-CDC2ADE385D4}"/>
            </c:ext>
          </c:extLst>
        </c:ser>
        <c:dLbls>
          <c:showLegendKey val="0"/>
          <c:showVal val="0"/>
          <c:showCatName val="0"/>
          <c:showSerName val="0"/>
          <c:showPercent val="0"/>
          <c:showBubbleSize val="0"/>
        </c:dLbls>
        <c:gapWidth val="180"/>
        <c:overlap val="-90"/>
        <c:axId val="143048704"/>
        <c:axId val="1430490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3-4DBA-9300-CDC2ADE385D4}"/>
            </c:ext>
          </c:extLst>
        </c:ser>
        <c:dLbls>
          <c:showLegendKey val="0"/>
          <c:showVal val="0"/>
          <c:showCatName val="0"/>
          <c:showSerName val="0"/>
          <c:showPercent val="0"/>
          <c:showBubbleSize val="0"/>
        </c:dLbls>
        <c:marker val="1"/>
        <c:smooth val="0"/>
        <c:axId val="143048704"/>
        <c:axId val="143049096"/>
      </c:lineChart>
      <c:catAx>
        <c:axId val="143048704"/>
        <c:scaling>
          <c:orientation val="minMax"/>
        </c:scaling>
        <c:delete val="0"/>
        <c:axPos val="b"/>
        <c:numFmt formatCode="General" sourceLinked="1"/>
        <c:majorTickMark val="none"/>
        <c:minorTickMark val="none"/>
        <c:tickLblPos val="none"/>
        <c:crossAx val="143049096"/>
        <c:crosses val="autoZero"/>
        <c:auto val="0"/>
        <c:lblAlgn val="ctr"/>
        <c:lblOffset val="100"/>
        <c:noMultiLvlLbl val="1"/>
      </c:catAx>
      <c:valAx>
        <c:axId val="14304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04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12934.7</c:v>
                </c:pt>
                <c:pt idx="1">
                  <c:v>14676.6</c:v>
                </c:pt>
                <c:pt idx="2">
                  <c:v>16524.7</c:v>
                </c:pt>
                <c:pt idx="3">
                  <c:v>14313.6</c:v>
                </c:pt>
                <c:pt idx="4">
                  <c:v>21318.400000000001</c:v>
                </c:pt>
              </c:numCache>
            </c:numRef>
          </c:val>
          <c:extLst>
            <c:ext xmlns:c16="http://schemas.microsoft.com/office/drawing/2014/chart" uri="{C3380CC4-5D6E-409C-BE32-E72D297353CC}">
              <c16:uniqueId val="{00000000-5615-4AF2-8384-B1E3D8CB885F}"/>
            </c:ext>
          </c:extLst>
        </c:ser>
        <c:dLbls>
          <c:showLegendKey val="0"/>
          <c:showVal val="0"/>
          <c:showCatName val="0"/>
          <c:showSerName val="0"/>
          <c:showPercent val="0"/>
          <c:showBubbleSize val="0"/>
        </c:dLbls>
        <c:gapWidth val="180"/>
        <c:overlap val="-90"/>
        <c:axId val="141526968"/>
        <c:axId val="1415273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5615-4AF2-8384-B1E3D8CB885F}"/>
            </c:ext>
          </c:extLst>
        </c:ser>
        <c:dLbls>
          <c:showLegendKey val="0"/>
          <c:showVal val="0"/>
          <c:showCatName val="0"/>
          <c:showSerName val="0"/>
          <c:showPercent val="0"/>
          <c:showBubbleSize val="0"/>
        </c:dLbls>
        <c:marker val="1"/>
        <c:smooth val="0"/>
        <c:axId val="141526968"/>
        <c:axId val="141527360"/>
      </c:lineChart>
      <c:catAx>
        <c:axId val="141526968"/>
        <c:scaling>
          <c:orientation val="minMax"/>
        </c:scaling>
        <c:delete val="0"/>
        <c:axPos val="b"/>
        <c:numFmt formatCode="General" sourceLinked="1"/>
        <c:majorTickMark val="none"/>
        <c:minorTickMark val="none"/>
        <c:tickLblPos val="none"/>
        <c:crossAx val="141527360"/>
        <c:crosses val="autoZero"/>
        <c:auto val="0"/>
        <c:lblAlgn val="ctr"/>
        <c:lblOffset val="100"/>
        <c:noMultiLvlLbl val="1"/>
      </c:catAx>
      <c:valAx>
        <c:axId val="14152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526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108336</c:v>
                </c:pt>
                <c:pt idx="1">
                  <c:v>93341</c:v>
                </c:pt>
                <c:pt idx="2">
                  <c:v>89736</c:v>
                </c:pt>
                <c:pt idx="3">
                  <c:v>100448</c:v>
                </c:pt>
                <c:pt idx="4">
                  <c:v>58782</c:v>
                </c:pt>
              </c:numCache>
            </c:numRef>
          </c:val>
          <c:extLst>
            <c:ext xmlns:c16="http://schemas.microsoft.com/office/drawing/2014/chart" uri="{C3380CC4-5D6E-409C-BE32-E72D297353CC}">
              <c16:uniqueId val="{00000000-ED65-4091-BD29-436D1BA0BE93}"/>
            </c:ext>
          </c:extLst>
        </c:ser>
        <c:dLbls>
          <c:showLegendKey val="0"/>
          <c:showVal val="0"/>
          <c:showCatName val="0"/>
          <c:showSerName val="0"/>
          <c:showPercent val="0"/>
          <c:showBubbleSize val="0"/>
        </c:dLbls>
        <c:gapWidth val="180"/>
        <c:overlap val="-90"/>
        <c:axId val="141529712"/>
        <c:axId val="14161615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ED65-4091-BD29-436D1BA0BE93}"/>
            </c:ext>
          </c:extLst>
        </c:ser>
        <c:dLbls>
          <c:showLegendKey val="0"/>
          <c:showVal val="0"/>
          <c:showCatName val="0"/>
          <c:showSerName val="0"/>
          <c:showPercent val="0"/>
          <c:showBubbleSize val="0"/>
        </c:dLbls>
        <c:marker val="1"/>
        <c:smooth val="0"/>
        <c:axId val="141529712"/>
        <c:axId val="141616152"/>
      </c:lineChart>
      <c:catAx>
        <c:axId val="141529712"/>
        <c:scaling>
          <c:orientation val="minMax"/>
        </c:scaling>
        <c:delete val="0"/>
        <c:axPos val="b"/>
        <c:numFmt formatCode="General" sourceLinked="1"/>
        <c:majorTickMark val="none"/>
        <c:minorTickMark val="none"/>
        <c:tickLblPos val="none"/>
        <c:crossAx val="141616152"/>
        <c:crosses val="autoZero"/>
        <c:auto val="0"/>
        <c:lblAlgn val="ctr"/>
        <c:lblOffset val="100"/>
        <c:noMultiLvlLbl val="1"/>
      </c:catAx>
      <c:valAx>
        <c:axId val="1416161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52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68.599999999999994</c:v>
                </c:pt>
                <c:pt idx="1">
                  <c:v>62.9</c:v>
                </c:pt>
                <c:pt idx="2">
                  <c:v>68</c:v>
                </c:pt>
                <c:pt idx="3">
                  <c:v>68.599999999999994</c:v>
                </c:pt>
                <c:pt idx="4">
                  <c:v>53.2</c:v>
                </c:pt>
              </c:numCache>
            </c:numRef>
          </c:val>
          <c:extLst>
            <c:ext xmlns:c16="http://schemas.microsoft.com/office/drawing/2014/chart" uri="{C3380CC4-5D6E-409C-BE32-E72D297353CC}">
              <c16:uniqueId val="{00000000-8CED-4CAC-91C9-FAB74F0AE242}"/>
            </c:ext>
          </c:extLst>
        </c:ser>
        <c:dLbls>
          <c:showLegendKey val="0"/>
          <c:showVal val="0"/>
          <c:showCatName val="0"/>
          <c:showSerName val="0"/>
          <c:showPercent val="0"/>
          <c:showBubbleSize val="0"/>
        </c:dLbls>
        <c:gapWidth val="180"/>
        <c:overlap val="-90"/>
        <c:axId val="141617328"/>
        <c:axId val="1416177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CED-4CAC-91C9-FAB74F0AE242}"/>
            </c:ext>
          </c:extLst>
        </c:ser>
        <c:dLbls>
          <c:showLegendKey val="0"/>
          <c:showVal val="0"/>
          <c:showCatName val="0"/>
          <c:showSerName val="0"/>
          <c:showPercent val="0"/>
          <c:showBubbleSize val="0"/>
        </c:dLbls>
        <c:marker val="1"/>
        <c:smooth val="0"/>
        <c:axId val="141617328"/>
        <c:axId val="141617720"/>
      </c:lineChart>
      <c:catAx>
        <c:axId val="141617328"/>
        <c:scaling>
          <c:orientation val="minMax"/>
        </c:scaling>
        <c:delete val="0"/>
        <c:axPos val="b"/>
        <c:numFmt formatCode="General" sourceLinked="1"/>
        <c:majorTickMark val="none"/>
        <c:minorTickMark val="none"/>
        <c:tickLblPos val="none"/>
        <c:crossAx val="141617720"/>
        <c:crosses val="autoZero"/>
        <c:auto val="0"/>
        <c:lblAlgn val="ctr"/>
        <c:lblOffset val="100"/>
        <c:noMultiLvlLbl val="1"/>
      </c:catAx>
      <c:valAx>
        <c:axId val="141617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617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25</c:v>
                </c:pt>
                <c:pt idx="4">
                  <c:v>1.4</c:v>
                </c:pt>
              </c:numCache>
            </c:numRef>
          </c:val>
          <c:extLst>
            <c:ext xmlns:c16="http://schemas.microsoft.com/office/drawing/2014/chart" uri="{C3380CC4-5D6E-409C-BE32-E72D297353CC}">
              <c16:uniqueId val="{00000000-6BE4-4F43-8378-D5383CDCAC53}"/>
            </c:ext>
          </c:extLst>
        </c:ser>
        <c:dLbls>
          <c:showLegendKey val="0"/>
          <c:showVal val="0"/>
          <c:showCatName val="0"/>
          <c:showSerName val="0"/>
          <c:showPercent val="0"/>
          <c:showBubbleSize val="0"/>
        </c:dLbls>
        <c:gapWidth val="180"/>
        <c:overlap val="-90"/>
        <c:axId val="141618504"/>
        <c:axId val="14161889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6BE4-4F43-8378-D5383CDCAC53}"/>
            </c:ext>
          </c:extLst>
        </c:ser>
        <c:dLbls>
          <c:showLegendKey val="0"/>
          <c:showVal val="0"/>
          <c:showCatName val="0"/>
          <c:showSerName val="0"/>
          <c:showPercent val="0"/>
          <c:showBubbleSize val="0"/>
        </c:dLbls>
        <c:marker val="1"/>
        <c:smooth val="0"/>
        <c:axId val="141618504"/>
        <c:axId val="141618896"/>
      </c:lineChart>
      <c:catAx>
        <c:axId val="141618504"/>
        <c:scaling>
          <c:orientation val="minMax"/>
        </c:scaling>
        <c:delete val="0"/>
        <c:axPos val="b"/>
        <c:numFmt formatCode="General" sourceLinked="1"/>
        <c:majorTickMark val="none"/>
        <c:minorTickMark val="none"/>
        <c:tickLblPos val="none"/>
        <c:crossAx val="141618896"/>
        <c:crosses val="autoZero"/>
        <c:auto val="0"/>
        <c:lblAlgn val="ctr"/>
        <c:lblOffset val="100"/>
        <c:noMultiLvlLbl val="1"/>
      </c:catAx>
      <c:valAx>
        <c:axId val="14161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618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21B-44AE-8E87-B886C69D082A}"/>
            </c:ext>
          </c:extLst>
        </c:ser>
        <c:dLbls>
          <c:showLegendKey val="0"/>
          <c:showVal val="0"/>
          <c:showCatName val="0"/>
          <c:showSerName val="0"/>
          <c:showPercent val="0"/>
          <c:showBubbleSize val="0"/>
        </c:dLbls>
        <c:gapWidth val="180"/>
        <c:overlap val="-90"/>
        <c:axId val="141619680"/>
        <c:axId val="1413838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321B-44AE-8E87-B886C69D082A}"/>
            </c:ext>
          </c:extLst>
        </c:ser>
        <c:dLbls>
          <c:showLegendKey val="0"/>
          <c:showVal val="0"/>
          <c:showCatName val="0"/>
          <c:showSerName val="0"/>
          <c:showPercent val="0"/>
          <c:showBubbleSize val="0"/>
        </c:dLbls>
        <c:marker val="1"/>
        <c:smooth val="0"/>
        <c:axId val="141619680"/>
        <c:axId val="141383848"/>
      </c:lineChart>
      <c:catAx>
        <c:axId val="141619680"/>
        <c:scaling>
          <c:orientation val="minMax"/>
        </c:scaling>
        <c:delete val="0"/>
        <c:axPos val="b"/>
        <c:numFmt formatCode="General" sourceLinked="1"/>
        <c:majorTickMark val="none"/>
        <c:minorTickMark val="none"/>
        <c:tickLblPos val="none"/>
        <c:crossAx val="141383848"/>
        <c:crosses val="autoZero"/>
        <c:auto val="0"/>
        <c:lblAlgn val="ctr"/>
        <c:lblOffset val="100"/>
        <c:noMultiLvlLbl val="1"/>
      </c:catAx>
      <c:valAx>
        <c:axId val="14138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61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4-43DB-B3CE-7DA0CB880E98}"/>
            </c:ext>
          </c:extLst>
        </c:ser>
        <c:dLbls>
          <c:showLegendKey val="0"/>
          <c:showVal val="0"/>
          <c:showCatName val="0"/>
          <c:showSerName val="0"/>
          <c:showPercent val="0"/>
          <c:showBubbleSize val="0"/>
        </c:dLbls>
        <c:gapWidth val="180"/>
        <c:overlap val="-90"/>
        <c:axId val="141616936"/>
        <c:axId val="14138463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4-43DB-B3CE-7DA0CB880E98}"/>
            </c:ext>
          </c:extLst>
        </c:ser>
        <c:dLbls>
          <c:showLegendKey val="0"/>
          <c:showVal val="0"/>
          <c:showCatName val="0"/>
          <c:showSerName val="0"/>
          <c:showPercent val="0"/>
          <c:showBubbleSize val="0"/>
        </c:dLbls>
        <c:marker val="1"/>
        <c:smooth val="0"/>
        <c:axId val="141616936"/>
        <c:axId val="141384632"/>
      </c:lineChart>
      <c:catAx>
        <c:axId val="141616936"/>
        <c:scaling>
          <c:orientation val="minMax"/>
        </c:scaling>
        <c:delete val="0"/>
        <c:axPos val="b"/>
        <c:numFmt formatCode="General" sourceLinked="1"/>
        <c:majorTickMark val="none"/>
        <c:minorTickMark val="none"/>
        <c:tickLblPos val="none"/>
        <c:crossAx val="141384632"/>
        <c:crosses val="autoZero"/>
        <c:auto val="0"/>
        <c:lblAlgn val="ctr"/>
        <c:lblOffset val="100"/>
        <c:noMultiLvlLbl val="1"/>
      </c:catAx>
      <c:valAx>
        <c:axId val="141384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16169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49945"/>
          <a:ext cx="515087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77110" y="7449945"/>
          <a:ext cx="505453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03490" y="7449945"/>
          <a:ext cx="515087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15051" y="7449945"/>
          <a:ext cx="507930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983885" y="7449945"/>
          <a:ext cx="516040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84825"/>
          <a:ext cx="5149055" cy="289462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32826"/>
          <a:ext cx="5149055" cy="288076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384289"/>
          <a:ext cx="5149055" cy="288076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418435"/>
          <a:ext cx="5149055" cy="288077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420023"/>
          <a:ext cx="5149055" cy="288076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0103" y="12284825"/>
          <a:ext cx="4645243" cy="289462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0103" y="15332826"/>
          <a:ext cx="4645243" cy="288076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0103" y="18384289"/>
          <a:ext cx="4645243" cy="288076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0103" y="21418435"/>
          <a:ext cx="4645243" cy="288077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0103" y="24420023"/>
          <a:ext cx="4645243" cy="288076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68703" y="12284825"/>
          <a:ext cx="4654767" cy="289462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68703" y="15332826"/>
          <a:ext cx="4654767" cy="288076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68703" y="18384289"/>
          <a:ext cx="4654767" cy="288076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68703" y="21418435"/>
          <a:ext cx="4654767" cy="288077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68703" y="24420023"/>
          <a:ext cx="4654767" cy="288076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896119" y="12284825"/>
          <a:ext cx="4654768" cy="289462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896119" y="15332826"/>
          <a:ext cx="4654768" cy="288076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896119" y="18384289"/>
          <a:ext cx="4654768" cy="288076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896119" y="21418435"/>
          <a:ext cx="4654768" cy="288077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896119" y="24420023"/>
          <a:ext cx="4654768" cy="288076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70592" y="12284825"/>
          <a:ext cx="4654767" cy="289462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70592" y="15332826"/>
          <a:ext cx="4654767" cy="288076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70592" y="18384289"/>
          <a:ext cx="4654767" cy="288076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70592" y="21418435"/>
          <a:ext cx="4654767" cy="288077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70592" y="24420023"/>
          <a:ext cx="4654767" cy="288076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view="pageBreakPreview" zoomScaleNormal="70" zoomScaleSheetLayoutView="100" workbookViewId="0">
      <selection activeCell="AK99" sqref="AK99:AQ117"/>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椎葉村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279</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32.4" customHeight="1" x14ac:dyDescent="0.2">
      <c r="A7" s="1"/>
      <c r="B7" s="167" t="str">
        <f>データ!Q6</f>
        <v>-</v>
      </c>
      <c r="C7" s="168"/>
      <c r="D7" s="168"/>
      <c r="E7" s="168"/>
      <c r="F7" s="169" t="s">
        <v>132</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f>データ!W6</f>
        <v>4505</v>
      </c>
      <c r="G12" s="151"/>
      <c r="H12" s="150">
        <f>データ!X6</f>
        <v>4134</v>
      </c>
      <c r="I12" s="151"/>
      <c r="J12" s="150">
        <f>データ!Y6</f>
        <v>4465</v>
      </c>
      <c r="K12" s="151"/>
      <c r="L12" s="150">
        <f>データ!Z6</f>
        <v>4521</v>
      </c>
      <c r="M12" s="151"/>
      <c r="N12" s="152">
        <f>データ!AA6</f>
        <v>3496</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f>データ!AQ6</f>
        <v>4505</v>
      </c>
      <c r="G16" s="146"/>
      <c r="H16" s="146">
        <f>データ!AR6</f>
        <v>4134</v>
      </c>
      <c r="I16" s="146"/>
      <c r="J16" s="146">
        <f>データ!AS6</f>
        <v>4465</v>
      </c>
      <c r="K16" s="146"/>
      <c r="L16" s="146">
        <f>データ!AT6</f>
        <v>4521</v>
      </c>
      <c r="M16" s="146"/>
      <c r="N16" s="138">
        <f>データ!AU6</f>
        <v>3496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t="str">
        <f>データ!AV6</f>
        <v>-</v>
      </c>
      <c r="G19" s="136"/>
      <c r="H19" s="136"/>
      <c r="I19" s="136">
        <f>データ!AW6</f>
        <v>101235</v>
      </c>
      <c r="J19" s="136"/>
      <c r="K19" s="136"/>
      <c r="L19" s="136">
        <f>データ!AX6</f>
        <v>101235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280</v>
      </c>
      <c r="AL40" s="113"/>
      <c r="AM40" s="113"/>
      <c r="AN40" s="113"/>
      <c r="AO40" s="113"/>
      <c r="AP40" s="113"/>
      <c r="AQ40" s="114"/>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281</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（最大出力合計750kW）</v>
      </c>
      <c r="D123" s="5" t="str">
        <f>データ!EX9</f>
        <v>（最大出力合計750kW）</v>
      </c>
      <c r="E123" s="5" t="str">
        <f>データ!GW9</f>
        <v>（最大出力合計-kW）</v>
      </c>
      <c r="F123" s="5" t="str">
        <f>データ!IV9</f>
        <v>（最大出力合計-kW）</v>
      </c>
      <c r="G123" s="5" t="str">
        <f>データ!KU9</f>
        <v>（最大出力合計-kW）</v>
      </c>
    </row>
  </sheetData>
  <sheetProtection algorithmName="SHA-512" hashValue="LxenUd9atJ00DNydUtJqzeAUpDQqsKhrux7opsusb5OmZD3OgJ8/X/IEJcSiHCs09G8byluiuA6z4Qh7hI9uzg==" saltValue="I6vOQmxXsaoOarATuFG6v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2.8" x14ac:dyDescent="0.2">
      <c r="A6" s="49" t="s">
        <v>119</v>
      </c>
      <c r="B6" s="67" t="str">
        <f>B7</f>
        <v>2020</v>
      </c>
      <c r="C6" s="67" t="str">
        <f t="shared" ref="C6:AX6" si="6">C7</f>
        <v>454303</v>
      </c>
      <c r="D6" s="67" t="str">
        <f t="shared" si="6"/>
        <v>47</v>
      </c>
      <c r="E6" s="67" t="str">
        <f t="shared" si="6"/>
        <v>04</v>
      </c>
      <c r="F6" s="67" t="str">
        <f t="shared" si="6"/>
        <v>0</v>
      </c>
      <c r="G6" s="67" t="str">
        <f t="shared" si="6"/>
        <v>000</v>
      </c>
      <c r="H6" s="67" t="str">
        <f t="shared" si="6"/>
        <v>宮崎県　椎葉村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令和17年6月28日　椎葉村間柏原発電所</v>
      </c>
      <c r="S6" s="71" t="str">
        <f t="shared" si="6"/>
        <v>令和17年6月28日　椎葉村間柏原発電所</v>
      </c>
      <c r="T6" s="67" t="str">
        <f t="shared" si="6"/>
        <v>無</v>
      </c>
      <c r="U6" s="71" t="str">
        <f t="shared" si="6"/>
        <v>九州電力株式会社　日向営業所</v>
      </c>
      <c r="V6" s="68" t="str">
        <f t="shared" si="6"/>
        <v>-</v>
      </c>
      <c r="W6" s="69">
        <f>W7</f>
        <v>4505</v>
      </c>
      <c r="X6" s="69">
        <f t="shared" si="6"/>
        <v>4134</v>
      </c>
      <c r="Y6" s="69">
        <f t="shared" si="6"/>
        <v>4465</v>
      </c>
      <c r="Z6" s="69">
        <f t="shared" si="6"/>
        <v>4521</v>
      </c>
      <c r="AA6" s="69">
        <f t="shared" si="6"/>
        <v>3496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4505</v>
      </c>
      <c r="AR6" s="69">
        <f t="shared" si="6"/>
        <v>4134</v>
      </c>
      <c r="AS6" s="69">
        <f t="shared" si="6"/>
        <v>4465</v>
      </c>
      <c r="AT6" s="69">
        <f t="shared" si="6"/>
        <v>4521</v>
      </c>
      <c r="AU6" s="69">
        <f t="shared" si="6"/>
        <v>3496</v>
      </c>
      <c r="AV6" s="69" t="str">
        <f t="shared" si="6"/>
        <v>-</v>
      </c>
      <c r="AW6" s="69">
        <f t="shared" si="6"/>
        <v>101235</v>
      </c>
      <c r="AX6" s="69">
        <f t="shared" si="6"/>
        <v>101235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120</v>
      </c>
      <c r="C7" s="77" t="s">
        <v>121</v>
      </c>
      <c r="D7" s="77" t="s">
        <v>122</v>
      </c>
      <c r="E7" s="77" t="s">
        <v>123</v>
      </c>
      <c r="F7" s="77" t="s">
        <v>124</v>
      </c>
      <c r="G7" s="77" t="s">
        <v>125</v>
      </c>
      <c r="H7" s="77" t="s">
        <v>126</v>
      </c>
      <c r="I7" s="77" t="s">
        <v>127</v>
      </c>
      <c r="J7" s="77" t="s">
        <v>128</v>
      </c>
      <c r="K7" s="77" t="s">
        <v>129</v>
      </c>
      <c r="L7" s="78" t="s">
        <v>130</v>
      </c>
      <c r="M7" s="79">
        <v>1</v>
      </c>
      <c r="N7" s="79" t="s">
        <v>131</v>
      </c>
      <c r="O7" s="80" t="s">
        <v>131</v>
      </c>
      <c r="P7" s="80" t="s">
        <v>131</v>
      </c>
      <c r="Q7" s="80" t="s">
        <v>131</v>
      </c>
      <c r="R7" s="81" t="s">
        <v>132</v>
      </c>
      <c r="S7" s="81" t="s">
        <v>132</v>
      </c>
      <c r="T7" s="82" t="s">
        <v>133</v>
      </c>
      <c r="U7" s="81" t="s">
        <v>134</v>
      </c>
      <c r="V7" s="78" t="s">
        <v>131</v>
      </c>
      <c r="W7" s="80">
        <v>4505</v>
      </c>
      <c r="X7" s="80">
        <v>4134</v>
      </c>
      <c r="Y7" s="80">
        <v>4465</v>
      </c>
      <c r="Z7" s="80">
        <v>4521</v>
      </c>
      <c r="AA7" s="80">
        <v>3496</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4505</v>
      </c>
      <c r="AR7" s="80">
        <v>4134</v>
      </c>
      <c r="AS7" s="80">
        <v>4465</v>
      </c>
      <c r="AT7" s="80">
        <v>4521</v>
      </c>
      <c r="AU7" s="80">
        <v>3496</v>
      </c>
      <c r="AV7" s="80" t="s">
        <v>131</v>
      </c>
      <c r="AW7" s="80">
        <v>101235</v>
      </c>
      <c r="AX7" s="80">
        <v>101235</v>
      </c>
      <c r="AY7" s="83">
        <v>242.2</v>
      </c>
      <c r="AZ7" s="83">
        <v>213.2</v>
      </c>
      <c r="BA7" s="83">
        <v>189.4</v>
      </c>
      <c r="BB7" s="83">
        <v>219.9</v>
      </c>
      <c r="BC7" s="83">
        <v>149.5</v>
      </c>
      <c r="BD7" s="83">
        <v>88.8</v>
      </c>
      <c r="BE7" s="83">
        <v>121.3</v>
      </c>
      <c r="BF7" s="83">
        <v>123.2</v>
      </c>
      <c r="BG7" s="83">
        <v>134.69999999999999</v>
      </c>
      <c r="BH7" s="83">
        <v>141.80000000000001</v>
      </c>
      <c r="BI7" s="83">
        <v>100</v>
      </c>
      <c r="BJ7" s="83">
        <v>476.2</v>
      </c>
      <c r="BK7" s="83">
        <v>399.7</v>
      </c>
      <c r="BL7" s="83">
        <v>365.9</v>
      </c>
      <c r="BM7" s="83">
        <v>439.4</v>
      </c>
      <c r="BN7" s="83">
        <v>268.3</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12934.7</v>
      </c>
      <c r="CG7" s="83">
        <v>14676.6</v>
      </c>
      <c r="CH7" s="83">
        <v>16524.7</v>
      </c>
      <c r="CI7" s="83">
        <v>14313.6</v>
      </c>
      <c r="CJ7" s="83">
        <v>21318.400000000001</v>
      </c>
      <c r="CK7" s="83">
        <v>22847.9</v>
      </c>
      <c r="CL7" s="83">
        <v>19199</v>
      </c>
      <c r="CM7" s="83">
        <v>19863.5</v>
      </c>
      <c r="CN7" s="83">
        <v>19066.3</v>
      </c>
      <c r="CO7" s="83">
        <v>18998.7</v>
      </c>
      <c r="CP7" s="80">
        <v>108336</v>
      </c>
      <c r="CQ7" s="80">
        <v>93341</v>
      </c>
      <c r="CR7" s="80">
        <v>89736</v>
      </c>
      <c r="CS7" s="80">
        <v>100448</v>
      </c>
      <c r="CT7" s="80">
        <v>58782</v>
      </c>
      <c r="CU7" s="80">
        <v>2390</v>
      </c>
      <c r="CV7" s="80">
        <v>32739</v>
      </c>
      <c r="CW7" s="80">
        <v>34140</v>
      </c>
      <c r="CX7" s="80">
        <v>33434</v>
      </c>
      <c r="CY7" s="80">
        <v>36820</v>
      </c>
      <c r="CZ7" s="80">
        <v>750</v>
      </c>
      <c r="DA7" s="83">
        <v>68.599999999999994</v>
      </c>
      <c r="DB7" s="83">
        <v>62.9</v>
      </c>
      <c r="DC7" s="83">
        <v>68</v>
      </c>
      <c r="DD7" s="83">
        <v>68.599999999999994</v>
      </c>
      <c r="DE7" s="83">
        <v>53.2</v>
      </c>
      <c r="DF7" s="83">
        <v>36.4</v>
      </c>
      <c r="DG7" s="83">
        <v>31.6</v>
      </c>
      <c r="DH7" s="83">
        <v>31.6</v>
      </c>
      <c r="DI7" s="83">
        <v>30.1</v>
      </c>
      <c r="DJ7" s="83">
        <v>30.3</v>
      </c>
      <c r="DK7" s="83">
        <v>0</v>
      </c>
      <c r="DL7" s="83">
        <v>0</v>
      </c>
      <c r="DM7" s="83">
        <v>0</v>
      </c>
      <c r="DN7" s="83">
        <v>25</v>
      </c>
      <c r="DO7" s="83">
        <v>1.4</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v>750</v>
      </c>
      <c r="EZ7" s="83">
        <v>68.599999999999994</v>
      </c>
      <c r="FA7" s="83">
        <v>62.9</v>
      </c>
      <c r="FB7" s="83">
        <v>68</v>
      </c>
      <c r="FC7" s="83">
        <v>68.599999999999994</v>
      </c>
      <c r="FD7" s="83">
        <v>53.2</v>
      </c>
      <c r="FE7" s="83">
        <v>61.6</v>
      </c>
      <c r="FF7" s="83">
        <v>57.7</v>
      </c>
      <c r="FG7" s="83">
        <v>57.6</v>
      </c>
      <c r="FH7" s="83">
        <v>60.4</v>
      </c>
      <c r="FI7" s="83">
        <v>54.1</v>
      </c>
      <c r="FJ7" s="83">
        <v>0</v>
      </c>
      <c r="FK7" s="83">
        <v>0</v>
      </c>
      <c r="FL7" s="83">
        <v>0</v>
      </c>
      <c r="FM7" s="83">
        <v>25</v>
      </c>
      <c r="FN7" s="83">
        <v>1.4</v>
      </c>
      <c r="FO7" s="83">
        <v>6.4</v>
      </c>
      <c r="FP7" s="83">
        <v>5.4</v>
      </c>
      <c r="FQ7" s="83">
        <v>8.6999999999999993</v>
      </c>
      <c r="FR7" s="83">
        <v>14.9</v>
      </c>
      <c r="FS7" s="83">
        <v>16.2</v>
      </c>
      <c r="FT7" s="83">
        <v>0</v>
      </c>
      <c r="FU7" s="83">
        <v>0</v>
      </c>
      <c r="FV7" s="83">
        <v>0</v>
      </c>
      <c r="FW7" s="83">
        <v>0</v>
      </c>
      <c r="FX7" s="83">
        <v>0</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v>100</v>
      </c>
      <c r="GO7" s="83">
        <v>100</v>
      </c>
      <c r="GP7" s="83">
        <v>100</v>
      </c>
      <c r="GQ7" s="83">
        <v>100</v>
      </c>
      <c r="GR7" s="83">
        <v>100</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v>1</v>
      </c>
      <c r="MV7" s="83">
        <v>1</v>
      </c>
      <c r="MW7" s="83">
        <v>1</v>
      </c>
      <c r="MX7" s="83">
        <v>1</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（最大出力合計750kW）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（最大出力合計750kW）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242.2</v>
      </c>
      <c r="AZ11" s="95">
        <f>AZ7</f>
        <v>213.2</v>
      </c>
      <c r="BA11" s="95">
        <f>BA7</f>
        <v>189.4</v>
      </c>
      <c r="BB11" s="95">
        <f>BB7</f>
        <v>219.9</v>
      </c>
      <c r="BC11" s="95">
        <f>BC7</f>
        <v>149.5</v>
      </c>
      <c r="BD11" s="84"/>
      <c r="BE11" s="84"/>
      <c r="BF11" s="84"/>
      <c r="BG11" s="84"/>
      <c r="BH11" s="84"/>
      <c r="BI11" s="94" t="s">
        <v>145</v>
      </c>
      <c r="BJ11" s="95">
        <f>BJ7</f>
        <v>476.2</v>
      </c>
      <c r="BK11" s="95">
        <f>BK7</f>
        <v>399.7</v>
      </c>
      <c r="BL11" s="95">
        <f>BL7</f>
        <v>365.9</v>
      </c>
      <c r="BM11" s="95">
        <f>BM7</f>
        <v>439.4</v>
      </c>
      <c r="BN11" s="95">
        <f>BN7</f>
        <v>268.3</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12934.7</v>
      </c>
      <c r="CG11" s="95">
        <f>CG7</f>
        <v>14676.6</v>
      </c>
      <c r="CH11" s="95">
        <f>CH7</f>
        <v>16524.7</v>
      </c>
      <c r="CI11" s="95">
        <f>CI7</f>
        <v>14313.6</v>
      </c>
      <c r="CJ11" s="95">
        <f>CJ7</f>
        <v>21318.400000000001</v>
      </c>
      <c r="CK11" s="84"/>
      <c r="CL11" s="84"/>
      <c r="CM11" s="84"/>
      <c r="CN11" s="84"/>
      <c r="CO11" s="94" t="s">
        <v>146</v>
      </c>
      <c r="CP11" s="96">
        <f>CP7</f>
        <v>108336</v>
      </c>
      <c r="CQ11" s="96">
        <f>CQ7</f>
        <v>93341</v>
      </c>
      <c r="CR11" s="96">
        <f>CR7</f>
        <v>89736</v>
      </c>
      <c r="CS11" s="96">
        <f>CS7</f>
        <v>100448</v>
      </c>
      <c r="CT11" s="96">
        <f>CT7</f>
        <v>58782</v>
      </c>
      <c r="CU11" s="84"/>
      <c r="CV11" s="84"/>
      <c r="CW11" s="84"/>
      <c r="CX11" s="84"/>
      <c r="CY11" s="84"/>
      <c r="CZ11" s="94" t="s">
        <v>145</v>
      </c>
      <c r="DA11" s="95">
        <f>DA7</f>
        <v>68.599999999999994</v>
      </c>
      <c r="DB11" s="95">
        <f>DB7</f>
        <v>62.9</v>
      </c>
      <c r="DC11" s="95">
        <f>DC7</f>
        <v>68</v>
      </c>
      <c r="DD11" s="95">
        <f>DD7</f>
        <v>68.599999999999994</v>
      </c>
      <c r="DE11" s="95">
        <f>DE7</f>
        <v>53.2</v>
      </c>
      <c r="DF11" s="84"/>
      <c r="DG11" s="84"/>
      <c r="DH11" s="84"/>
      <c r="DI11" s="84"/>
      <c r="DJ11" s="94" t="s">
        <v>146</v>
      </c>
      <c r="DK11" s="95">
        <f>DK7</f>
        <v>0</v>
      </c>
      <c r="DL11" s="95">
        <f>DL7</f>
        <v>0</v>
      </c>
      <c r="DM11" s="95">
        <f>DM7</f>
        <v>0</v>
      </c>
      <c r="DN11" s="95">
        <f>DN7</f>
        <v>25</v>
      </c>
      <c r="DO11" s="95">
        <f>DO7</f>
        <v>1.4</v>
      </c>
      <c r="DP11" s="84"/>
      <c r="DQ11" s="84"/>
      <c r="DR11" s="84"/>
      <c r="DS11" s="84"/>
      <c r="DT11" s="94" t="s">
        <v>145</v>
      </c>
      <c r="DU11" s="95">
        <f>DU7</f>
        <v>0</v>
      </c>
      <c r="DV11" s="95">
        <f>DV7</f>
        <v>0</v>
      </c>
      <c r="DW11" s="95">
        <f>DW7</f>
        <v>0</v>
      </c>
      <c r="DX11" s="95">
        <f>DX7</f>
        <v>0</v>
      </c>
      <c r="DY11" s="95">
        <f>DY7</f>
        <v>0</v>
      </c>
      <c r="DZ11" s="84"/>
      <c r="EA11" s="84"/>
      <c r="EB11" s="84"/>
      <c r="EC11" s="84"/>
      <c r="ED11" s="94" t="s">
        <v>147</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145</v>
      </c>
      <c r="EZ11" s="95">
        <f>EZ7</f>
        <v>68.599999999999994</v>
      </c>
      <c r="FA11" s="95">
        <f>FA7</f>
        <v>62.9</v>
      </c>
      <c r="FB11" s="95">
        <f>FB7</f>
        <v>68</v>
      </c>
      <c r="FC11" s="95">
        <f>FC7</f>
        <v>68.599999999999994</v>
      </c>
      <c r="FD11" s="95">
        <f>FD7</f>
        <v>53.2</v>
      </c>
      <c r="FE11" s="84"/>
      <c r="FF11" s="84"/>
      <c r="FG11" s="84"/>
      <c r="FH11" s="84"/>
      <c r="FI11" s="94" t="s">
        <v>145</v>
      </c>
      <c r="FJ11" s="95">
        <f>FJ7</f>
        <v>0</v>
      </c>
      <c r="FK11" s="95">
        <f>FK7</f>
        <v>0</v>
      </c>
      <c r="FL11" s="95">
        <f>FL7</f>
        <v>0</v>
      </c>
      <c r="FM11" s="95">
        <f>FM7</f>
        <v>25</v>
      </c>
      <c r="FN11" s="95">
        <f>FN7</f>
        <v>1.4</v>
      </c>
      <c r="FO11" s="84"/>
      <c r="FP11" s="84"/>
      <c r="FQ11" s="84"/>
      <c r="FR11" s="84"/>
      <c r="FS11" s="94" t="s">
        <v>147</v>
      </c>
      <c r="FT11" s="95">
        <f>FT7</f>
        <v>0</v>
      </c>
      <c r="FU11" s="95">
        <f>FU7</f>
        <v>0</v>
      </c>
      <c r="FV11" s="95">
        <f>FV7</f>
        <v>0</v>
      </c>
      <c r="FW11" s="95">
        <f>FW7</f>
        <v>0</v>
      </c>
      <c r="FX11" s="95">
        <f>FX7</f>
        <v>0</v>
      </c>
      <c r="FY11" s="84"/>
      <c r="FZ11" s="84"/>
      <c r="GA11" s="84"/>
      <c r="GB11" s="84"/>
      <c r="GC11" s="94" t="s">
        <v>148</v>
      </c>
      <c r="GD11" s="95" t="str">
        <f>GD7</f>
        <v>-</v>
      </c>
      <c r="GE11" s="95" t="str">
        <f>GE7</f>
        <v>-</v>
      </c>
      <c r="GF11" s="95" t="str">
        <f>GF7</f>
        <v>-</v>
      </c>
      <c r="GG11" s="95" t="str">
        <f>GG7</f>
        <v>-</v>
      </c>
      <c r="GH11" s="95" t="str">
        <f>GH7</f>
        <v>-</v>
      </c>
      <c r="GI11" s="84"/>
      <c r="GJ11" s="84"/>
      <c r="GK11" s="84"/>
      <c r="GL11" s="84"/>
      <c r="GM11" s="94" t="s">
        <v>149</v>
      </c>
      <c r="GN11" s="95">
        <f>GN7</f>
        <v>100</v>
      </c>
      <c r="GO11" s="95">
        <f>GO7</f>
        <v>100</v>
      </c>
      <c r="GP11" s="95">
        <f>GP7</f>
        <v>100</v>
      </c>
      <c r="GQ11" s="95">
        <f>GQ7</f>
        <v>100</v>
      </c>
      <c r="GR11" s="95">
        <f>GR7</f>
        <v>100</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150</v>
      </c>
      <c r="JR11" s="95" t="str">
        <f>JR7</f>
        <v>-</v>
      </c>
      <c r="JS11" s="95" t="str">
        <f>JS7</f>
        <v>-</v>
      </c>
      <c r="JT11" s="95" t="str">
        <f>JT7</f>
        <v>-</v>
      </c>
      <c r="JU11" s="95" t="str">
        <f>JU7</f>
        <v>-</v>
      </c>
      <c r="JV11" s="95" t="str">
        <f>JV7</f>
        <v>-</v>
      </c>
      <c r="JW11" s="84"/>
      <c r="JX11" s="84"/>
      <c r="JY11" s="84"/>
      <c r="JZ11" s="84"/>
      <c r="KA11" s="94" t="s">
        <v>151</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152</v>
      </c>
      <c r="AY12" s="95">
        <f>BD7</f>
        <v>88.8</v>
      </c>
      <c r="AZ12" s="95">
        <f>BE7</f>
        <v>121.3</v>
      </c>
      <c r="BA12" s="95">
        <f>BF7</f>
        <v>123.2</v>
      </c>
      <c r="BB12" s="95">
        <f>BG7</f>
        <v>134.69999999999999</v>
      </c>
      <c r="BC12" s="95">
        <f>BH7</f>
        <v>141.80000000000001</v>
      </c>
      <c r="BD12" s="84"/>
      <c r="BE12" s="84"/>
      <c r="BF12" s="84"/>
      <c r="BG12" s="84"/>
      <c r="BH12" s="84"/>
      <c r="BI12" s="94" t="s">
        <v>153</v>
      </c>
      <c r="BJ12" s="95">
        <f>BO7</f>
        <v>269.8</v>
      </c>
      <c r="BK12" s="95">
        <f>BP7</f>
        <v>247.9</v>
      </c>
      <c r="BL12" s="95">
        <f>BQ7</f>
        <v>240.1</v>
      </c>
      <c r="BM12" s="95">
        <f>BR7</f>
        <v>253.6</v>
      </c>
      <c r="BN12" s="95">
        <f>BS7</f>
        <v>238</v>
      </c>
      <c r="BO12" s="84"/>
      <c r="BP12" s="84"/>
      <c r="BQ12" s="84"/>
      <c r="BR12" s="84"/>
      <c r="BS12" s="84"/>
      <c r="BT12" s="94" t="s">
        <v>153</v>
      </c>
      <c r="BU12" s="95" t="str">
        <f>BZ7</f>
        <v>-</v>
      </c>
      <c r="BV12" s="95" t="str">
        <f>CA7</f>
        <v>-</v>
      </c>
      <c r="BW12" s="95" t="str">
        <f>CB7</f>
        <v>-</v>
      </c>
      <c r="BX12" s="95" t="str">
        <f>CC7</f>
        <v>-</v>
      </c>
      <c r="BY12" s="95" t="str">
        <f>CD7</f>
        <v>-</v>
      </c>
      <c r="BZ12" s="84"/>
      <c r="CA12" s="84"/>
      <c r="CB12" s="84"/>
      <c r="CC12" s="84"/>
      <c r="CD12" s="84"/>
      <c r="CE12" s="94" t="s">
        <v>154</v>
      </c>
      <c r="CF12" s="95">
        <f>CK7</f>
        <v>22847.9</v>
      </c>
      <c r="CG12" s="95">
        <f>CL7</f>
        <v>19199</v>
      </c>
      <c r="CH12" s="95">
        <f>CM7</f>
        <v>19863.5</v>
      </c>
      <c r="CI12" s="95">
        <f>CN7</f>
        <v>19066.3</v>
      </c>
      <c r="CJ12" s="95">
        <f>CO7</f>
        <v>18998.7</v>
      </c>
      <c r="CK12" s="84"/>
      <c r="CL12" s="84"/>
      <c r="CM12" s="84"/>
      <c r="CN12" s="84"/>
      <c r="CO12" s="94" t="s">
        <v>153</v>
      </c>
      <c r="CP12" s="96">
        <f>CU7</f>
        <v>2390</v>
      </c>
      <c r="CQ12" s="96">
        <f>CV7</f>
        <v>32739</v>
      </c>
      <c r="CR12" s="96">
        <f>CW7</f>
        <v>34140</v>
      </c>
      <c r="CS12" s="96">
        <f>CX7</f>
        <v>33434</v>
      </c>
      <c r="CT12" s="96">
        <f>CY7</f>
        <v>36820</v>
      </c>
      <c r="CU12" s="84"/>
      <c r="CV12" s="84"/>
      <c r="CW12" s="84"/>
      <c r="CX12" s="84"/>
      <c r="CY12" s="84"/>
      <c r="CZ12" s="94" t="s">
        <v>155</v>
      </c>
      <c r="DA12" s="95">
        <f>DF7</f>
        <v>36.4</v>
      </c>
      <c r="DB12" s="95">
        <f>DG7</f>
        <v>31.6</v>
      </c>
      <c r="DC12" s="95">
        <f>DH7</f>
        <v>31.6</v>
      </c>
      <c r="DD12" s="95">
        <f>DI7</f>
        <v>30.1</v>
      </c>
      <c r="DE12" s="95">
        <f>DJ7</f>
        <v>30.3</v>
      </c>
      <c r="DF12" s="84"/>
      <c r="DG12" s="84"/>
      <c r="DH12" s="84"/>
      <c r="DI12" s="84"/>
      <c r="DJ12" s="94" t="s">
        <v>155</v>
      </c>
      <c r="DK12" s="95">
        <f>DP7</f>
        <v>8.3000000000000007</v>
      </c>
      <c r="DL12" s="95">
        <f>DQ7</f>
        <v>7.1</v>
      </c>
      <c r="DM12" s="95">
        <f>DR7</f>
        <v>7.3</v>
      </c>
      <c r="DN12" s="95">
        <f>DS7</f>
        <v>5.3</v>
      </c>
      <c r="DO12" s="95">
        <f>DT7</f>
        <v>6.4</v>
      </c>
      <c r="DP12" s="84"/>
      <c r="DQ12" s="84"/>
      <c r="DR12" s="84"/>
      <c r="DS12" s="84"/>
      <c r="DT12" s="94" t="s">
        <v>153</v>
      </c>
      <c r="DU12" s="95">
        <f>DZ7</f>
        <v>110.5</v>
      </c>
      <c r="DV12" s="95">
        <f>EA7</f>
        <v>156.5</v>
      </c>
      <c r="DW12" s="95">
        <f>EB7</f>
        <v>157.6</v>
      </c>
      <c r="DX12" s="95">
        <f>EC7</f>
        <v>173.7</v>
      </c>
      <c r="DY12" s="95">
        <f>ED7</f>
        <v>160.19999999999999</v>
      </c>
      <c r="DZ12" s="84"/>
      <c r="EA12" s="84"/>
      <c r="EB12" s="84"/>
      <c r="EC12" s="84"/>
      <c r="ED12" s="94" t="s">
        <v>153</v>
      </c>
      <c r="EE12" s="95" t="str">
        <f>EJ7</f>
        <v>-</v>
      </c>
      <c r="EF12" s="95" t="str">
        <f>EK7</f>
        <v>-</v>
      </c>
      <c r="EG12" s="95" t="str">
        <f>EL7</f>
        <v>-</v>
      </c>
      <c r="EH12" s="95" t="str">
        <f>EM7</f>
        <v>-</v>
      </c>
      <c r="EI12" s="95" t="str">
        <f>EN7</f>
        <v>-</v>
      </c>
      <c r="EJ12" s="84"/>
      <c r="EK12" s="84"/>
      <c r="EL12" s="84"/>
      <c r="EM12" s="84"/>
      <c r="EN12" s="94" t="s">
        <v>156</v>
      </c>
      <c r="EO12" s="95">
        <f>ET7</f>
        <v>74.2</v>
      </c>
      <c r="EP12" s="95">
        <f>EU7</f>
        <v>86.8</v>
      </c>
      <c r="EQ12" s="95">
        <f>EV7</f>
        <v>83.6</v>
      </c>
      <c r="ER12" s="95">
        <f>EW7</f>
        <v>82.6</v>
      </c>
      <c r="ES12" s="95">
        <f>EX7</f>
        <v>83.2</v>
      </c>
      <c r="ET12" s="84"/>
      <c r="EU12" s="84"/>
      <c r="EV12" s="84"/>
      <c r="EW12" s="84"/>
      <c r="EX12" s="84"/>
      <c r="EY12" s="94" t="s">
        <v>153</v>
      </c>
      <c r="EZ12" s="95">
        <f>IF($EZ$8,FE7,"-")</f>
        <v>61.6</v>
      </c>
      <c r="FA12" s="95">
        <f>IF($EZ$8,FF7,"-")</f>
        <v>57.7</v>
      </c>
      <c r="FB12" s="95">
        <f>IF($EZ$8,FG7,"-")</f>
        <v>57.6</v>
      </c>
      <c r="FC12" s="95">
        <f>IF($EZ$8,FH7,"-")</f>
        <v>60.4</v>
      </c>
      <c r="FD12" s="95">
        <f>IF($EZ$8,FI7,"-")</f>
        <v>54.1</v>
      </c>
      <c r="FE12" s="84"/>
      <c r="FF12" s="84"/>
      <c r="FG12" s="84"/>
      <c r="FH12" s="84"/>
      <c r="FI12" s="94" t="s">
        <v>153</v>
      </c>
      <c r="FJ12" s="95">
        <f>IF($FJ$8,FO7,"-")</f>
        <v>6.4</v>
      </c>
      <c r="FK12" s="95">
        <f>IF($FJ$8,FP7,"-")</f>
        <v>5.4</v>
      </c>
      <c r="FL12" s="95">
        <f>IF($FJ$8,FQ7,"-")</f>
        <v>8.6999999999999993</v>
      </c>
      <c r="FM12" s="95">
        <f>IF($FJ$8,FR7,"-")</f>
        <v>14.9</v>
      </c>
      <c r="FN12" s="95">
        <f>IF($FJ$8,FS7,"-")</f>
        <v>16.2</v>
      </c>
      <c r="FO12" s="84"/>
      <c r="FP12" s="84"/>
      <c r="FQ12" s="84"/>
      <c r="FR12" s="84"/>
      <c r="FS12" s="94" t="s">
        <v>152</v>
      </c>
      <c r="FT12" s="95">
        <f>IF($FT$8,FY7,"-")</f>
        <v>390.3</v>
      </c>
      <c r="FU12" s="95">
        <f>IF($FT$8,FZ7,"-")</f>
        <v>394.9</v>
      </c>
      <c r="FV12" s="95">
        <f>IF($FT$8,GA7,"-")</f>
        <v>375</v>
      </c>
      <c r="FW12" s="95">
        <f>IF($FT$8,GB7,"-")</f>
        <v>314.5</v>
      </c>
      <c r="FX12" s="95">
        <f>IF($FT$8,GC7,"-")</f>
        <v>302.8</v>
      </c>
      <c r="FY12" s="84"/>
      <c r="FZ12" s="84"/>
      <c r="GA12" s="84"/>
      <c r="GB12" s="84"/>
      <c r="GC12" s="94" t="s">
        <v>155</v>
      </c>
      <c r="GD12" s="95" t="str">
        <f>IF($GD$8,GI7,"-")</f>
        <v>-</v>
      </c>
      <c r="GE12" s="95" t="str">
        <f>IF($GD$8,GJ7,"-")</f>
        <v>-</v>
      </c>
      <c r="GF12" s="95" t="str">
        <f>IF($GD$8,GK7,"-")</f>
        <v>-</v>
      </c>
      <c r="GG12" s="95" t="str">
        <f>IF($GD$8,GL7,"-")</f>
        <v>-</v>
      </c>
      <c r="GH12" s="95" t="str">
        <f>IF($GD$8,GM7,"-")</f>
        <v>-</v>
      </c>
      <c r="GI12" s="84"/>
      <c r="GJ12" s="84"/>
      <c r="GK12" s="84"/>
      <c r="GL12" s="84"/>
      <c r="GM12" s="94" t="s">
        <v>153</v>
      </c>
      <c r="GN12" s="95">
        <f>IF($GN$8,GS7,"-")</f>
        <v>85.6</v>
      </c>
      <c r="GO12" s="95">
        <f>IF($GN$8,GT7,"-")</f>
        <v>92</v>
      </c>
      <c r="GP12" s="95">
        <f>IF($GN$8,GU7,"-")</f>
        <v>94.7</v>
      </c>
      <c r="GQ12" s="95">
        <f>IF($GN$8,GV7,"-")</f>
        <v>96</v>
      </c>
      <c r="GR12" s="95">
        <f>IF($GN$8,GW7,"-")</f>
        <v>97.1</v>
      </c>
      <c r="GS12" s="84"/>
      <c r="GT12" s="84"/>
      <c r="GU12" s="84"/>
      <c r="GV12" s="84"/>
      <c r="GW12" s="84"/>
      <c r="GX12" s="94" t="s">
        <v>153</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156</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153</v>
      </c>
      <c r="IM12" s="95" t="str">
        <f>IF($IM$8,IR7,"-")</f>
        <v>-</v>
      </c>
      <c r="IN12" s="95" t="str">
        <f>IF($IM$8,IS7,"-")</f>
        <v>-</v>
      </c>
      <c r="IO12" s="95" t="str">
        <f>IF($IM$8,IT7,"-")</f>
        <v>-</v>
      </c>
      <c r="IP12" s="95" t="str">
        <f>IF($IM$8,IU7,"-")</f>
        <v>-</v>
      </c>
      <c r="IQ12" s="95" t="str">
        <f>IF($IM$8,IV7,"-")</f>
        <v>-</v>
      </c>
      <c r="IR12" s="84"/>
      <c r="IS12" s="84"/>
      <c r="IT12" s="84"/>
      <c r="IU12" s="84"/>
      <c r="IV12" s="84"/>
      <c r="IW12" s="94" t="s">
        <v>153</v>
      </c>
      <c r="IX12" s="95" t="str">
        <f>IF($IX$8,JC7,"-")</f>
        <v>-</v>
      </c>
      <c r="IY12" s="95" t="str">
        <f>IF($IX$8,JD7,"-")</f>
        <v>-</v>
      </c>
      <c r="IZ12" s="95" t="str">
        <f>IF($IX$8,JE7,"-")</f>
        <v>-</v>
      </c>
      <c r="JA12" s="95" t="str">
        <f>IF($IX$8,JF7,"-")</f>
        <v>-</v>
      </c>
      <c r="JB12" s="95" t="str">
        <f>IF($IX$8,JG7,"-")</f>
        <v>-</v>
      </c>
      <c r="JC12" s="84"/>
      <c r="JD12" s="84"/>
      <c r="JE12" s="84"/>
      <c r="JF12" s="84"/>
      <c r="JG12" s="94" t="s">
        <v>157</v>
      </c>
      <c r="JH12" s="95" t="str">
        <f>IF($JH$8,JM7,"-")</f>
        <v>-</v>
      </c>
      <c r="JI12" s="95" t="str">
        <f>IF($JH$8,JN7,"-")</f>
        <v>-</v>
      </c>
      <c r="JJ12" s="95" t="str">
        <f>IF($JH$8,JO7,"-")</f>
        <v>-</v>
      </c>
      <c r="JK12" s="95" t="str">
        <f>IF($JH$8,JP7,"-")</f>
        <v>-</v>
      </c>
      <c r="JL12" s="95" t="str">
        <f>IF($JH$8,JQ7,"-")</f>
        <v>-</v>
      </c>
      <c r="JM12" s="84"/>
      <c r="JN12" s="84"/>
      <c r="JO12" s="84"/>
      <c r="JP12" s="84"/>
      <c r="JQ12" s="94" t="s">
        <v>155</v>
      </c>
      <c r="JR12" s="95" t="str">
        <f>IF($JR$8,JW7,"-")</f>
        <v>-</v>
      </c>
      <c r="JS12" s="95" t="str">
        <f>IF($JR$8,JX7,"-")</f>
        <v>-</v>
      </c>
      <c r="JT12" s="95" t="str">
        <f>IF($JR$8,JY7,"-")</f>
        <v>-</v>
      </c>
      <c r="JU12" s="95" t="str">
        <f>IF($JR$8,JZ7,"-")</f>
        <v>-</v>
      </c>
      <c r="JV12" s="95" t="str">
        <f>IF($JR$8,KA7,"-")</f>
        <v>-</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153</v>
      </c>
      <c r="KL12" s="95" t="str">
        <f>IF($KL$8,KQ7,"-")</f>
        <v>-</v>
      </c>
      <c r="KM12" s="95" t="str">
        <f>IF($KL$8,KR7,"-")</f>
        <v>-</v>
      </c>
      <c r="KN12" s="95" t="str">
        <f>IF($KL$8,KS7,"-")</f>
        <v>-</v>
      </c>
      <c r="KO12" s="95" t="str">
        <f>IF($KL$8,KT7,"-")</f>
        <v>-</v>
      </c>
      <c r="KP12" s="95" t="str">
        <f>IF($KL$8,KU7,"-")</f>
        <v>-</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153</v>
      </c>
      <c r="LG12" s="95" t="str">
        <f>IF($LG$8,LL7,"-")</f>
        <v>-</v>
      </c>
      <c r="LH12" s="95" t="str">
        <f>IF($LG$8,LM7,"-")</f>
        <v>-</v>
      </c>
      <c r="LI12" s="95" t="str">
        <f>IF($LG$8,LN7,"-")</f>
        <v>-</v>
      </c>
      <c r="LJ12" s="95" t="str">
        <f>IF($LG$8,LO7,"-")</f>
        <v>-</v>
      </c>
      <c r="LK12" s="95" t="str">
        <f>IF($LG$8,LP7,"-")</f>
        <v>-</v>
      </c>
      <c r="LL12" s="84"/>
      <c r="LM12" s="84"/>
      <c r="LN12" s="84"/>
      <c r="LO12" s="84"/>
      <c r="LP12" s="94" t="s">
        <v>153</v>
      </c>
      <c r="LQ12" s="95" t="str">
        <f>IF($LQ$8,LV7,"-")</f>
        <v>-</v>
      </c>
      <c r="LR12" s="95" t="str">
        <f>IF($LQ$8,LW7,"-")</f>
        <v>-</v>
      </c>
      <c r="LS12" s="95" t="str">
        <f>IF($LQ$8,LX7,"-")</f>
        <v>-</v>
      </c>
      <c r="LT12" s="95" t="str">
        <f>IF($LQ$8,LY7,"-")</f>
        <v>-</v>
      </c>
      <c r="LU12" s="95" t="str">
        <f>IF($LQ$8,LZ7,"-")</f>
        <v>-</v>
      </c>
      <c r="LV12" s="84"/>
      <c r="LW12" s="84"/>
      <c r="LX12" s="84"/>
      <c r="LY12" s="84"/>
      <c r="LZ12" s="94" t="s">
        <v>153</v>
      </c>
      <c r="MA12" s="95" t="str">
        <f>IF($MA$8,MF7,"-")</f>
        <v>-</v>
      </c>
      <c r="MB12" s="95" t="str">
        <f>IF($MA$8,MG7,"-")</f>
        <v>-</v>
      </c>
      <c r="MC12" s="95" t="str">
        <f>IF($MA$8,MH7,"-")</f>
        <v>-</v>
      </c>
      <c r="MD12" s="95" t="str">
        <f>IF($MA$8,MI7,"-")</f>
        <v>-</v>
      </c>
      <c r="ME12" s="95" t="str">
        <f>IF($MA$8,MJ7,"-")</f>
        <v>-</v>
      </c>
      <c r="MF12" s="84"/>
      <c r="MG12" s="84"/>
      <c r="MH12" s="84"/>
      <c r="MI12" s="84"/>
      <c r="MJ12" s="94" t="s">
        <v>158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159</v>
      </c>
      <c r="AY13" s="95">
        <f>$BI$7</f>
        <v>100</v>
      </c>
      <c r="AZ13" s="95">
        <f>$BI$7</f>
        <v>100</v>
      </c>
      <c r="BA13" s="95">
        <f>$BI$7</f>
        <v>100</v>
      </c>
      <c r="BB13" s="95">
        <f>$BI$7</f>
        <v>100</v>
      </c>
      <c r="BC13" s="95">
        <f>$BI$7</f>
        <v>100</v>
      </c>
      <c r="BD13" s="84"/>
      <c r="BE13" s="84"/>
      <c r="BF13" s="84"/>
      <c r="BG13" s="84"/>
      <c r="BH13" s="84"/>
      <c r="BI13" s="94" t="s">
        <v>159</v>
      </c>
      <c r="BJ13" s="95">
        <f>$BT$7</f>
        <v>100</v>
      </c>
      <c r="BK13" s="95">
        <f>$BT$7</f>
        <v>100</v>
      </c>
      <c r="BL13" s="95">
        <f>$BT$7</f>
        <v>100</v>
      </c>
      <c r="BM13" s="95">
        <f>$BT$7</f>
        <v>100</v>
      </c>
      <c r="BN13" s="95">
        <f>$BT$7</f>
        <v>100</v>
      </c>
      <c r="BO13" s="84"/>
      <c r="BP13" s="84"/>
      <c r="BQ13" s="84"/>
      <c r="BR13" s="84"/>
      <c r="BS13" s="84"/>
      <c r="BT13" s="94" t="s">
        <v>159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160</v>
      </c>
      <c r="C14" s="99"/>
      <c r="D14" s="100"/>
      <c r="E14" s="99"/>
      <c r="F14" s="206" t="s">
        <v>161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162</v>
      </c>
      <c r="C15" s="196"/>
      <c r="D15" s="100"/>
      <c r="E15" s="97">
        <v>1</v>
      </c>
      <c r="F15" s="196" t="s">
        <v>163</v>
      </c>
      <c r="G15" s="196"/>
      <c r="H15" s="102" t="s">
        <v>164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165</v>
      </c>
      <c r="AY15" s="103"/>
      <c r="AZ15" s="103"/>
      <c r="BA15" s="103"/>
      <c r="BB15" s="103"/>
      <c r="BC15" s="103"/>
      <c r="BD15" s="100"/>
      <c r="BE15" s="100"/>
      <c r="BF15" s="100"/>
      <c r="BG15" s="100"/>
      <c r="BH15" s="100"/>
      <c r="BI15" s="101" t="s">
        <v>165</v>
      </c>
      <c r="BJ15" s="103"/>
      <c r="BK15" s="103"/>
      <c r="BL15" s="103"/>
      <c r="BM15" s="103"/>
      <c r="BN15" s="103"/>
      <c r="BO15" s="100"/>
      <c r="BP15" s="100"/>
      <c r="BQ15" s="100"/>
      <c r="BR15" s="100"/>
      <c r="BS15" s="100"/>
      <c r="BT15" s="101" t="s">
        <v>165</v>
      </c>
      <c r="BU15" s="103"/>
      <c r="BV15" s="103"/>
      <c r="BW15" s="103"/>
      <c r="BX15" s="103"/>
      <c r="BY15" s="103"/>
      <c r="BZ15" s="100"/>
      <c r="CA15" s="100"/>
      <c r="CB15" s="100"/>
      <c r="CC15" s="100"/>
      <c r="CD15" s="100"/>
      <c r="CE15" s="101" t="s">
        <v>165</v>
      </c>
      <c r="CF15" s="103"/>
      <c r="CG15" s="103"/>
      <c r="CH15" s="103"/>
      <c r="CI15" s="103"/>
      <c r="CJ15" s="103"/>
      <c r="CK15" s="100"/>
      <c r="CL15" s="100"/>
      <c r="CM15" s="100"/>
      <c r="CN15" s="100"/>
      <c r="CO15" s="101" t="s">
        <v>165</v>
      </c>
      <c r="CP15" s="103"/>
      <c r="CQ15" s="103"/>
      <c r="CR15" s="103"/>
      <c r="CS15" s="103"/>
      <c r="CT15" s="103"/>
      <c r="CU15" s="100"/>
      <c r="CV15" s="100"/>
      <c r="CW15" s="100"/>
      <c r="CX15" s="100"/>
      <c r="CY15" s="100"/>
      <c r="CZ15" s="101" t="s">
        <v>165</v>
      </c>
      <c r="DA15" s="103"/>
      <c r="DB15" s="103"/>
      <c r="DC15" s="103"/>
      <c r="DD15" s="103"/>
      <c r="DE15" s="103"/>
      <c r="DF15" s="100"/>
      <c r="DG15" s="100"/>
      <c r="DH15" s="100"/>
      <c r="DI15" s="100"/>
      <c r="DJ15" s="101" t="s">
        <v>165</v>
      </c>
      <c r="DK15" s="103"/>
      <c r="DL15" s="103"/>
      <c r="DM15" s="103"/>
      <c r="DN15" s="103"/>
      <c r="DO15" s="103"/>
      <c r="DP15" s="100"/>
      <c r="DQ15" s="100"/>
      <c r="DR15" s="100"/>
      <c r="DS15" s="100"/>
      <c r="DT15" s="101" t="s">
        <v>165</v>
      </c>
      <c r="DU15" s="103"/>
      <c r="DV15" s="103"/>
      <c r="DW15" s="103"/>
      <c r="DX15" s="103"/>
      <c r="DY15" s="103"/>
      <c r="DZ15" s="100"/>
      <c r="EA15" s="100"/>
      <c r="EB15" s="100"/>
      <c r="EC15" s="100"/>
      <c r="ED15" s="101" t="s">
        <v>165</v>
      </c>
      <c r="EE15" s="103"/>
      <c r="EF15" s="103"/>
      <c r="EG15" s="103"/>
      <c r="EH15" s="103"/>
      <c r="EI15" s="103"/>
      <c r="EJ15" s="100"/>
      <c r="EK15" s="100"/>
      <c r="EL15" s="100"/>
      <c r="EM15" s="100"/>
      <c r="EN15" s="101" t="s">
        <v>165</v>
      </c>
      <c r="EO15" s="103"/>
      <c r="EP15" s="103"/>
      <c r="EQ15" s="103"/>
      <c r="ER15" s="103"/>
      <c r="ES15" s="103"/>
      <c r="ET15" s="100"/>
      <c r="EU15" s="100"/>
      <c r="EV15" s="100"/>
      <c r="EW15" s="100"/>
      <c r="EX15" s="100"/>
      <c r="EY15" s="101" t="s">
        <v>165</v>
      </c>
      <c r="EZ15" s="103"/>
      <c r="FA15" s="103"/>
      <c r="FB15" s="103"/>
      <c r="FC15" s="103"/>
      <c r="FD15" s="103"/>
      <c r="FE15" s="100"/>
      <c r="FF15" s="100"/>
      <c r="FG15" s="100"/>
      <c r="FH15" s="100"/>
      <c r="FI15" s="101" t="s">
        <v>165</v>
      </c>
      <c r="FJ15" s="103"/>
      <c r="FK15" s="103"/>
      <c r="FL15" s="103"/>
      <c r="FM15" s="103"/>
      <c r="FN15" s="103"/>
      <c r="FO15" s="100"/>
      <c r="FP15" s="100"/>
      <c r="FQ15" s="100"/>
      <c r="FR15" s="100"/>
      <c r="FS15" s="101" t="s">
        <v>165</v>
      </c>
      <c r="FT15" s="103"/>
      <c r="FU15" s="103"/>
      <c r="FV15" s="103"/>
      <c r="FW15" s="103"/>
      <c r="FX15" s="103"/>
      <c r="FY15" s="100"/>
      <c r="FZ15" s="100"/>
      <c r="GA15" s="100"/>
      <c r="GB15" s="100"/>
      <c r="GC15" s="101" t="s">
        <v>165</v>
      </c>
      <c r="GD15" s="103"/>
      <c r="GE15" s="103"/>
      <c r="GF15" s="103"/>
      <c r="GG15" s="103"/>
      <c r="GH15" s="103"/>
      <c r="GI15" s="100"/>
      <c r="GJ15" s="100"/>
      <c r="GK15" s="100"/>
      <c r="GL15" s="100"/>
      <c r="GM15" s="101" t="s">
        <v>165</v>
      </c>
      <c r="GN15" s="103"/>
      <c r="GO15" s="103"/>
      <c r="GP15" s="103"/>
      <c r="GQ15" s="103"/>
      <c r="GR15" s="103"/>
      <c r="GS15" s="100"/>
      <c r="GT15" s="100"/>
      <c r="GU15" s="100"/>
      <c r="GV15" s="100"/>
      <c r="GW15" s="100"/>
      <c r="GX15" s="101" t="s">
        <v>165</v>
      </c>
      <c r="GY15" s="103"/>
      <c r="GZ15" s="103"/>
      <c r="HA15" s="103"/>
      <c r="HB15" s="103"/>
      <c r="HC15" s="103"/>
      <c r="HD15" s="100"/>
      <c r="HE15" s="100"/>
      <c r="HF15" s="100"/>
      <c r="HG15" s="100"/>
      <c r="HH15" s="101" t="s">
        <v>165</v>
      </c>
      <c r="HI15" s="103"/>
      <c r="HJ15" s="103"/>
      <c r="HK15" s="103"/>
      <c r="HL15" s="103"/>
      <c r="HM15" s="103"/>
      <c r="HN15" s="100"/>
      <c r="HO15" s="100"/>
      <c r="HP15" s="100"/>
      <c r="HQ15" s="100"/>
      <c r="HR15" s="101" t="s">
        <v>165</v>
      </c>
      <c r="HS15" s="103"/>
      <c r="HT15" s="103"/>
      <c r="HU15" s="103"/>
      <c r="HV15" s="103"/>
      <c r="HW15" s="103"/>
      <c r="HX15" s="100"/>
      <c r="HY15" s="100"/>
      <c r="HZ15" s="100"/>
      <c r="IA15" s="100"/>
      <c r="IB15" s="101" t="s">
        <v>165</v>
      </c>
      <c r="IC15" s="103"/>
      <c r="ID15" s="103"/>
      <c r="IE15" s="103"/>
      <c r="IF15" s="103"/>
      <c r="IG15" s="103"/>
      <c r="IH15" s="100"/>
      <c r="II15" s="100"/>
      <c r="IJ15" s="100"/>
      <c r="IK15" s="100"/>
      <c r="IL15" s="101" t="s">
        <v>165</v>
      </c>
      <c r="IM15" s="103"/>
      <c r="IN15" s="103"/>
      <c r="IO15" s="103"/>
      <c r="IP15" s="103"/>
      <c r="IQ15" s="103"/>
      <c r="IR15" s="100"/>
      <c r="IS15" s="100"/>
      <c r="IT15" s="100"/>
      <c r="IU15" s="100"/>
      <c r="IV15" s="100"/>
      <c r="IW15" s="101" t="s">
        <v>165</v>
      </c>
      <c r="IX15" s="103"/>
      <c r="IY15" s="103"/>
      <c r="IZ15" s="103"/>
      <c r="JA15" s="103"/>
      <c r="JB15" s="103"/>
      <c r="JC15" s="100"/>
      <c r="JD15" s="100"/>
      <c r="JE15" s="100"/>
      <c r="JF15" s="100"/>
      <c r="JG15" s="101" t="s">
        <v>165</v>
      </c>
      <c r="JH15" s="103"/>
      <c r="JI15" s="103"/>
      <c r="JJ15" s="103"/>
      <c r="JK15" s="103"/>
      <c r="JL15" s="103"/>
      <c r="JM15" s="100"/>
      <c r="JN15" s="100"/>
      <c r="JO15" s="100"/>
      <c r="JP15" s="100"/>
      <c r="JQ15" s="101" t="s">
        <v>165</v>
      </c>
      <c r="JR15" s="103"/>
      <c r="JS15" s="103"/>
      <c r="JT15" s="103"/>
      <c r="JU15" s="103"/>
      <c r="JV15" s="103"/>
      <c r="JW15" s="100"/>
      <c r="JX15" s="100"/>
      <c r="JY15" s="100"/>
      <c r="JZ15" s="100"/>
      <c r="KA15" s="101" t="s">
        <v>165</v>
      </c>
      <c r="KB15" s="103"/>
      <c r="KC15" s="103"/>
      <c r="KD15" s="103"/>
      <c r="KE15" s="103"/>
      <c r="KF15" s="103"/>
      <c r="KG15" s="100"/>
      <c r="KH15" s="100"/>
      <c r="KI15" s="100"/>
      <c r="KJ15" s="100"/>
      <c r="KK15" s="101" t="s">
        <v>165</v>
      </c>
      <c r="KL15" s="103"/>
      <c r="KM15" s="103"/>
      <c r="KN15" s="103"/>
      <c r="KO15" s="103"/>
      <c r="KP15" s="103"/>
      <c r="KQ15" s="100"/>
      <c r="KR15" s="100"/>
      <c r="KS15" s="100"/>
      <c r="KT15" s="100"/>
      <c r="KU15" s="100"/>
      <c r="KV15" s="101" t="s">
        <v>165</v>
      </c>
      <c r="KW15" s="103"/>
      <c r="KX15" s="103"/>
      <c r="KY15" s="103"/>
      <c r="KZ15" s="103"/>
      <c r="LA15" s="103"/>
      <c r="LB15" s="100"/>
      <c r="LC15" s="100"/>
      <c r="LD15" s="100"/>
      <c r="LE15" s="100"/>
      <c r="LF15" s="101" t="s">
        <v>165</v>
      </c>
      <c r="LG15" s="103"/>
      <c r="LH15" s="103"/>
      <c r="LI15" s="103"/>
      <c r="LJ15" s="103"/>
      <c r="LK15" s="103"/>
      <c r="LL15" s="100"/>
      <c r="LM15" s="100"/>
      <c r="LN15" s="100"/>
      <c r="LO15" s="100"/>
      <c r="LP15" s="101" t="s">
        <v>165</v>
      </c>
      <c r="LQ15" s="103"/>
      <c r="LR15" s="103"/>
      <c r="LS15" s="103"/>
      <c r="LT15" s="103"/>
      <c r="LU15" s="103"/>
      <c r="LV15" s="100"/>
      <c r="LW15" s="100"/>
      <c r="LX15" s="100"/>
      <c r="LY15" s="100"/>
      <c r="LZ15" s="101" t="s">
        <v>165</v>
      </c>
      <c r="MA15" s="103"/>
      <c r="MB15" s="103"/>
      <c r="MC15" s="103"/>
      <c r="MD15" s="103"/>
      <c r="ME15" s="103"/>
      <c r="MF15" s="100"/>
      <c r="MG15" s="100"/>
      <c r="MH15" s="100"/>
      <c r="MI15" s="100"/>
      <c r="MJ15" s="101" t="s">
        <v>165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166</v>
      </c>
      <c r="C16" s="196"/>
      <c r="D16" s="100"/>
      <c r="E16" s="97">
        <f>E15+1</f>
        <v>2</v>
      </c>
      <c r="F16" s="196" t="s">
        <v>167</v>
      </c>
      <c r="G16" s="196"/>
      <c r="H16" s="102" t="s">
        <v>168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169</v>
      </c>
      <c r="C17" s="196"/>
      <c r="D17" s="100"/>
      <c r="E17" s="97">
        <f t="shared" ref="E17" si="8">E16+1</f>
        <v>3</v>
      </c>
      <c r="F17" s="196" t="s">
        <v>170</v>
      </c>
      <c r="G17" s="196"/>
      <c r="H17" s="102" t="s">
        <v>171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172</v>
      </c>
      <c r="AY17" s="106">
        <f>IF(AY7="-",NA(),AY7)</f>
        <v>242.2</v>
      </c>
      <c r="AZ17" s="106">
        <f t="shared" ref="AZ17:BC17" si="9">IF(AZ7="-",NA(),AZ7)</f>
        <v>213.2</v>
      </c>
      <c r="BA17" s="106">
        <f t="shared" si="9"/>
        <v>189.4</v>
      </c>
      <c r="BB17" s="106">
        <f t="shared" si="9"/>
        <v>219.9</v>
      </c>
      <c r="BC17" s="106">
        <f t="shared" si="9"/>
        <v>149.5</v>
      </c>
      <c r="BD17" s="100"/>
      <c r="BE17" s="100"/>
      <c r="BF17" s="100"/>
      <c r="BG17" s="100"/>
      <c r="BH17" s="100"/>
      <c r="BI17" s="105" t="s">
        <v>173</v>
      </c>
      <c r="BJ17" s="106">
        <f>IF(BJ7="-",NA(),BJ7)</f>
        <v>476.2</v>
      </c>
      <c r="BK17" s="106">
        <f t="shared" ref="BK17:BN17" si="10">IF(BK7="-",NA(),BK7)</f>
        <v>399.7</v>
      </c>
      <c r="BL17" s="106">
        <f t="shared" si="10"/>
        <v>365.9</v>
      </c>
      <c r="BM17" s="106">
        <f t="shared" si="10"/>
        <v>439.4</v>
      </c>
      <c r="BN17" s="106">
        <f t="shared" si="10"/>
        <v>268.3</v>
      </c>
      <c r="BO17" s="100"/>
      <c r="BP17" s="100"/>
      <c r="BQ17" s="100"/>
      <c r="BR17" s="100"/>
      <c r="BS17" s="100"/>
      <c r="BT17" s="105" t="s">
        <v>172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173</v>
      </c>
      <c r="CF17" s="106">
        <f>IF(CF7="-",NA(),CF7)</f>
        <v>12934.7</v>
      </c>
      <c r="CG17" s="106">
        <f t="shared" ref="CG17:CJ17" si="12">IF(CG7="-",NA(),CG7)</f>
        <v>14676.6</v>
      </c>
      <c r="CH17" s="106">
        <f t="shared" si="12"/>
        <v>16524.7</v>
      </c>
      <c r="CI17" s="106">
        <f t="shared" si="12"/>
        <v>14313.6</v>
      </c>
      <c r="CJ17" s="106">
        <f t="shared" si="12"/>
        <v>21318.400000000001</v>
      </c>
      <c r="CK17" s="100"/>
      <c r="CL17" s="100"/>
      <c r="CM17" s="100"/>
      <c r="CN17" s="100"/>
      <c r="CO17" s="105" t="s">
        <v>172</v>
      </c>
      <c r="CP17" s="107">
        <f>IF(CP7="-",NA(),CP7)</f>
        <v>108336</v>
      </c>
      <c r="CQ17" s="107">
        <f t="shared" ref="CQ17:CT17" si="13">IF(CQ7="-",NA(),CQ7)</f>
        <v>93341</v>
      </c>
      <c r="CR17" s="107">
        <f t="shared" si="13"/>
        <v>89736</v>
      </c>
      <c r="CS17" s="107">
        <f t="shared" si="13"/>
        <v>100448</v>
      </c>
      <c r="CT17" s="107">
        <f t="shared" si="13"/>
        <v>58782</v>
      </c>
      <c r="CU17" s="100"/>
      <c r="CV17" s="100"/>
      <c r="CW17" s="100"/>
      <c r="CX17" s="100"/>
      <c r="CY17" s="100"/>
      <c r="CZ17" s="105" t="s">
        <v>172</v>
      </c>
      <c r="DA17" s="106">
        <f>IF(DA7="-",NA(),DA7)</f>
        <v>68.599999999999994</v>
      </c>
      <c r="DB17" s="106">
        <f t="shared" ref="DB17:DE17" si="14">IF(DB7="-",NA(),DB7)</f>
        <v>62.9</v>
      </c>
      <c r="DC17" s="106">
        <f t="shared" si="14"/>
        <v>68</v>
      </c>
      <c r="DD17" s="106">
        <f t="shared" si="14"/>
        <v>68.599999999999994</v>
      </c>
      <c r="DE17" s="106">
        <f t="shared" si="14"/>
        <v>53.2</v>
      </c>
      <c r="DF17" s="100"/>
      <c r="DG17" s="100"/>
      <c r="DH17" s="100"/>
      <c r="DI17" s="100"/>
      <c r="DJ17" s="105" t="s">
        <v>173</v>
      </c>
      <c r="DK17" s="106">
        <f>IF(DK7="-",NA(),DK7)</f>
        <v>0</v>
      </c>
      <c r="DL17" s="106">
        <f t="shared" ref="DL17:DO17" si="15">IF(DL7="-",NA(),DL7)</f>
        <v>0</v>
      </c>
      <c r="DM17" s="106">
        <f t="shared" si="15"/>
        <v>0</v>
      </c>
      <c r="DN17" s="106">
        <f t="shared" si="15"/>
        <v>25</v>
      </c>
      <c r="DO17" s="106">
        <f t="shared" si="15"/>
        <v>1.4</v>
      </c>
      <c r="DP17" s="100"/>
      <c r="DQ17" s="100"/>
      <c r="DR17" s="100"/>
      <c r="DS17" s="100"/>
      <c r="DT17" s="105" t="s">
        <v>173</v>
      </c>
      <c r="DU17" s="106">
        <f>IF(DU7="-",NA(),DU7)</f>
        <v>0</v>
      </c>
      <c r="DV17" s="106">
        <f t="shared" ref="DV17:DY17" si="16">IF(DV7="-",NA(),DV7)</f>
        <v>0</v>
      </c>
      <c r="DW17" s="106">
        <f t="shared" si="16"/>
        <v>0</v>
      </c>
      <c r="DX17" s="106">
        <f t="shared" si="16"/>
        <v>0</v>
      </c>
      <c r="DY17" s="106">
        <f t="shared" si="16"/>
        <v>0</v>
      </c>
      <c r="DZ17" s="100"/>
      <c r="EA17" s="100"/>
      <c r="EB17" s="100"/>
      <c r="EC17" s="100"/>
      <c r="ED17" s="105" t="s">
        <v>173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173</v>
      </c>
      <c r="EZ17" s="106">
        <f>IF(EZ7="-",NA(),EZ7)</f>
        <v>68.599999999999994</v>
      </c>
      <c r="FA17" s="106">
        <f t="shared" ref="FA17:FD17" si="19">IF(FA7="-",NA(),FA7)</f>
        <v>62.9</v>
      </c>
      <c r="FB17" s="106">
        <f t="shared" si="19"/>
        <v>68</v>
      </c>
      <c r="FC17" s="106">
        <f t="shared" si="19"/>
        <v>68.599999999999994</v>
      </c>
      <c r="FD17" s="106">
        <f t="shared" si="19"/>
        <v>53.2</v>
      </c>
      <c r="FE17" s="100"/>
      <c r="FF17" s="100"/>
      <c r="FG17" s="100"/>
      <c r="FH17" s="100"/>
      <c r="FI17" s="105" t="s">
        <v>173</v>
      </c>
      <c r="FJ17" s="106">
        <f>IF(FJ7="-",NA(),FJ7)</f>
        <v>0</v>
      </c>
      <c r="FK17" s="106">
        <f t="shared" ref="FK17:FN17" si="20">IF(FK7="-",NA(),FK7)</f>
        <v>0</v>
      </c>
      <c r="FL17" s="106">
        <f t="shared" si="20"/>
        <v>0</v>
      </c>
      <c r="FM17" s="106">
        <f t="shared" si="20"/>
        <v>25</v>
      </c>
      <c r="FN17" s="106">
        <f t="shared" si="20"/>
        <v>1.4</v>
      </c>
      <c r="FO17" s="100"/>
      <c r="FP17" s="100"/>
      <c r="FQ17" s="100"/>
      <c r="FR17" s="100"/>
      <c r="FS17" s="105" t="s">
        <v>173</v>
      </c>
      <c r="FT17" s="106">
        <f>IF(FT7="-",NA(),FT7)</f>
        <v>0</v>
      </c>
      <c r="FU17" s="106">
        <f t="shared" ref="FU17:FX17" si="21">IF(FU7="-",NA(),FU7)</f>
        <v>0</v>
      </c>
      <c r="FV17" s="106">
        <f t="shared" si="21"/>
        <v>0</v>
      </c>
      <c r="FW17" s="106">
        <f t="shared" si="21"/>
        <v>0</v>
      </c>
      <c r="FX17" s="106">
        <f t="shared" si="21"/>
        <v>0</v>
      </c>
      <c r="FY17" s="100"/>
      <c r="FZ17" s="100"/>
      <c r="GA17" s="100"/>
      <c r="GB17" s="100"/>
      <c r="GC17" s="105" t="s">
        <v>173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173</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176</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177</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175</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175</v>
      </c>
      <c r="DA18" s="106">
        <f>IF(DF7="-",NA(),DF7)</f>
        <v>36.4</v>
      </c>
      <c r="DB18" s="106">
        <f t="shared" ref="DB18:DE18" si="44">IF(DG7="-",NA(),DG7)</f>
        <v>31.6</v>
      </c>
      <c r="DC18" s="106">
        <f t="shared" si="44"/>
        <v>31.6</v>
      </c>
      <c r="DD18" s="106">
        <f t="shared" si="44"/>
        <v>30.1</v>
      </c>
      <c r="DE18" s="106">
        <f t="shared" si="44"/>
        <v>30.3</v>
      </c>
      <c r="DF18" s="100"/>
      <c r="DG18" s="100"/>
      <c r="DH18" s="100"/>
      <c r="DI18" s="100"/>
      <c r="DJ18" s="105" t="s">
        <v>177</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177</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177</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177</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177</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175</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175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177</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177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159</v>
      </c>
      <c r="AY19" s="106">
        <f>$BI$7</f>
        <v>100</v>
      </c>
      <c r="AZ19" s="106">
        <f t="shared" ref="AZ19:BC19" si="49">$BI$7</f>
        <v>100</v>
      </c>
      <c r="BA19" s="106">
        <f t="shared" si="49"/>
        <v>100</v>
      </c>
      <c r="BB19" s="106">
        <f t="shared" si="49"/>
        <v>100</v>
      </c>
      <c r="BC19" s="106">
        <f t="shared" si="49"/>
        <v>100</v>
      </c>
      <c r="BD19" s="100"/>
      <c r="BE19" s="100"/>
      <c r="BF19" s="100"/>
      <c r="BG19" s="100"/>
      <c r="BH19" s="100"/>
      <c r="BI19" s="108" t="s">
        <v>159</v>
      </c>
      <c r="BJ19" s="106">
        <f>$BT$7</f>
        <v>100</v>
      </c>
      <c r="BK19" s="106">
        <f>$BT$7</f>
        <v>100</v>
      </c>
      <c r="BL19" s="106">
        <f>$BT$7</f>
        <v>100</v>
      </c>
      <c r="BM19" s="106">
        <f>$BT$7</f>
        <v>100</v>
      </c>
      <c r="BN19" s="106">
        <f>$BT$7</f>
        <v>100</v>
      </c>
      <c r="BO19" s="100"/>
      <c r="BP19" s="100"/>
      <c r="BQ19" s="100"/>
      <c r="BR19" s="100"/>
      <c r="BS19" s="100"/>
      <c r="BT19" s="108" t="s">
        <v>159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179</v>
      </c>
      <c r="C20" s="196"/>
      <c r="D20" s="100"/>
    </row>
    <row r="21" spans="1:374" x14ac:dyDescent="0.2">
      <c r="A21" s="97">
        <f t="shared" si="7"/>
        <v>7</v>
      </c>
      <c r="B21" s="196" t="s">
        <v>180</v>
      </c>
      <c r="C21" s="196"/>
      <c r="D21" s="100"/>
    </row>
    <row r="22" spans="1:374" x14ac:dyDescent="0.2">
      <c r="A22" s="97">
        <f t="shared" si="7"/>
        <v>8</v>
      </c>
      <c r="B22" s="196" t="s">
        <v>181</v>
      </c>
      <c r="C22" s="196"/>
      <c r="D22" s="100"/>
      <c r="E22" s="197" t="s">
        <v>182</v>
      </c>
      <c r="F22" s="198"/>
      <c r="G22" s="198"/>
      <c r="H22" s="198"/>
      <c r="I22" s="199"/>
    </row>
    <row r="23" spans="1:374" x14ac:dyDescent="0.2">
      <c r="A23" s="97">
        <f t="shared" si="7"/>
        <v>9</v>
      </c>
      <c r="B23" s="196" t="s">
        <v>183</v>
      </c>
      <c r="C23" s="196"/>
      <c r="D23" s="100"/>
      <c r="E23" s="200"/>
      <c r="F23" s="201"/>
      <c r="G23" s="201"/>
      <c r="H23" s="201"/>
      <c r="I23" s="202"/>
    </row>
    <row r="24" spans="1:374" x14ac:dyDescent="0.2">
      <c r="A24" s="97">
        <f t="shared" si="7"/>
        <v>10</v>
      </c>
      <c r="B24" s="196" t="s">
        <v>184</v>
      </c>
      <c r="C24" s="196"/>
      <c r="D24" s="100"/>
      <c r="E24" s="200"/>
      <c r="F24" s="201"/>
      <c r="G24" s="201"/>
      <c r="H24" s="201"/>
      <c r="I24" s="202"/>
    </row>
    <row r="25" spans="1:374" x14ac:dyDescent="0.2">
      <c r="A25" s="97">
        <f t="shared" si="7"/>
        <v>11</v>
      </c>
      <c r="B25" s="196" t="s">
        <v>185</v>
      </c>
      <c r="C25" s="196"/>
      <c r="D25" s="100"/>
      <c r="E25" s="200"/>
      <c r="F25" s="201"/>
      <c r="G25" s="201"/>
      <c r="H25" s="201"/>
      <c r="I25" s="202"/>
    </row>
    <row r="26" spans="1:374" x14ac:dyDescent="0.2">
      <c r="A26" s="97">
        <f t="shared" si="7"/>
        <v>12</v>
      </c>
      <c r="B26" s="196" t="s">
        <v>186</v>
      </c>
      <c r="C26" s="196"/>
      <c r="D26" s="100"/>
      <c r="E26" s="200"/>
      <c r="F26" s="201"/>
      <c r="G26" s="201"/>
      <c r="H26" s="201"/>
      <c r="I26" s="202"/>
    </row>
    <row r="27" spans="1:374" x14ac:dyDescent="0.2">
      <c r="A27" s="97">
        <f t="shared" si="7"/>
        <v>13</v>
      </c>
      <c r="B27" s="196" t="s">
        <v>187</v>
      </c>
      <c r="C27" s="196"/>
      <c r="D27" s="100"/>
      <c r="E27" s="200"/>
      <c r="F27" s="201"/>
      <c r="G27" s="201"/>
      <c r="H27" s="201"/>
      <c r="I27" s="202"/>
    </row>
    <row r="28" spans="1:374" x14ac:dyDescent="0.2">
      <c r="A28" s="97">
        <f t="shared" si="7"/>
        <v>14</v>
      </c>
      <c r="B28" s="196" t="s">
        <v>188</v>
      </c>
      <c r="C28" s="196"/>
      <c r="D28" s="100"/>
      <c r="E28" s="200"/>
      <c r="F28" s="201"/>
      <c r="G28" s="201"/>
      <c r="H28" s="201"/>
      <c r="I28" s="202"/>
    </row>
    <row r="29" spans="1:374" x14ac:dyDescent="0.2">
      <c r="A29" s="97">
        <f t="shared" si="7"/>
        <v>15</v>
      </c>
      <c r="B29" s="196" t="s">
        <v>189</v>
      </c>
      <c r="C29" s="196"/>
      <c r="D29" s="100"/>
      <c r="E29" s="200"/>
      <c r="F29" s="201"/>
      <c r="G29" s="201"/>
      <c r="H29" s="201"/>
      <c r="I29" s="202"/>
    </row>
    <row r="30" spans="1:374" x14ac:dyDescent="0.2">
      <c r="A30" s="97">
        <f t="shared" si="7"/>
        <v>16</v>
      </c>
      <c r="B30" s="196" t="s">
        <v>190</v>
      </c>
      <c r="C30" s="196"/>
      <c r="D30" s="100"/>
      <c r="E30" s="200"/>
      <c r="F30" s="201"/>
      <c r="G30" s="201"/>
      <c r="H30" s="201"/>
      <c r="I30" s="202"/>
    </row>
    <row r="31" spans="1:374" x14ac:dyDescent="0.2">
      <c r="A31" s="97">
        <f t="shared" si="7"/>
        <v>17</v>
      </c>
      <c r="B31" s="196" t="s">
        <v>191</v>
      </c>
      <c r="C31" s="196"/>
      <c r="D31" s="100"/>
      <c r="E31" s="200"/>
      <c r="F31" s="201"/>
      <c r="G31" s="201"/>
      <c r="H31" s="201"/>
      <c r="I31" s="202"/>
    </row>
    <row r="32" spans="1:374" x14ac:dyDescent="0.2">
      <c r="A32" s="97">
        <f t="shared" si="7"/>
        <v>18</v>
      </c>
      <c r="B32" s="196" t="s">
        <v>192</v>
      </c>
      <c r="C32" s="196"/>
      <c r="D32" s="100"/>
      <c r="E32" s="200"/>
      <c r="F32" s="201"/>
      <c r="G32" s="201"/>
      <c r="H32" s="201"/>
      <c r="I32" s="202"/>
    </row>
    <row r="33" spans="1:16" x14ac:dyDescent="0.2">
      <c r="A33" s="97">
        <f t="shared" si="7"/>
        <v>19</v>
      </c>
      <c r="B33" s="196" t="s">
        <v>193</v>
      </c>
      <c r="C33" s="196"/>
      <c r="D33" s="100"/>
      <c r="E33" s="200"/>
      <c r="F33" s="201"/>
      <c r="G33" s="201"/>
      <c r="H33" s="201"/>
      <c r="I33" s="202"/>
    </row>
    <row r="34" spans="1:16" x14ac:dyDescent="0.2">
      <c r="A34" s="97">
        <f t="shared" si="7"/>
        <v>20</v>
      </c>
      <c r="B34" s="196" t="s">
        <v>194</v>
      </c>
      <c r="C34" s="196"/>
      <c r="D34" s="100"/>
      <c r="E34" s="200"/>
      <c r="F34" s="201"/>
      <c r="G34" s="201"/>
      <c r="H34" s="201"/>
      <c r="I34" s="202"/>
    </row>
    <row r="35" spans="1:16" ht="25.5" customHeight="1" x14ac:dyDescent="0.2">
      <c r="E35" s="203"/>
      <c r="F35" s="204"/>
      <c r="G35" s="204"/>
      <c r="H35" s="204"/>
      <c r="I35" s="205"/>
    </row>
    <row r="36" spans="1:16" x14ac:dyDescent="0.2">
      <c r="A36" t="s">
        <v>195</v>
      </c>
      <c r="B36" t="s">
        <v>196</v>
      </c>
    </row>
    <row r="37" spans="1:16" x14ac:dyDescent="0.2">
      <c r="A37" t="s">
        <v>197</v>
      </c>
      <c r="B37" t="s">
        <v>198</v>
      </c>
      <c r="L37" s="197" t="s">
        <v>182</v>
      </c>
      <c r="M37" s="198"/>
      <c r="N37" s="198"/>
      <c r="O37" s="198"/>
      <c r="P37" s="199"/>
    </row>
    <row r="38" spans="1:16" x14ac:dyDescent="0.2">
      <c r="A38" t="s">
        <v>199</v>
      </c>
      <c r="B38" t="s">
        <v>200</v>
      </c>
      <c r="L38" s="200"/>
      <c r="M38" s="201"/>
      <c r="N38" s="201"/>
      <c r="O38" s="201"/>
      <c r="P38" s="202"/>
    </row>
    <row r="39" spans="1:16" x14ac:dyDescent="0.2">
      <c r="A39" t="s">
        <v>201</v>
      </c>
      <c r="B39" t="s">
        <v>202</v>
      </c>
      <c r="L39" s="200"/>
      <c r="M39" s="201"/>
      <c r="N39" s="201"/>
      <c r="O39" s="201"/>
      <c r="P39" s="202"/>
    </row>
    <row r="40" spans="1:16" x14ac:dyDescent="0.2">
      <c r="A40" t="s">
        <v>203</v>
      </c>
      <c r="B40" t="s">
        <v>204</v>
      </c>
      <c r="L40" s="200"/>
      <c r="M40" s="201"/>
      <c r="N40" s="201"/>
      <c r="O40" s="201"/>
      <c r="P40" s="202"/>
    </row>
    <row r="41" spans="1:16" x14ac:dyDescent="0.2">
      <c r="A41" t="s">
        <v>205</v>
      </c>
      <c r="B41" t="s">
        <v>206</v>
      </c>
      <c r="L41" s="200"/>
      <c r="M41" s="201"/>
      <c r="N41" s="201"/>
      <c r="O41" s="201"/>
      <c r="P41" s="202"/>
    </row>
    <row r="42" spans="1:16" x14ac:dyDescent="0.2">
      <c r="A42" t="s">
        <v>207</v>
      </c>
      <c r="B42" t="s">
        <v>208</v>
      </c>
      <c r="L42" s="200"/>
      <c r="M42" s="201"/>
      <c r="N42" s="201"/>
      <c r="O42" s="201"/>
      <c r="P42" s="202"/>
    </row>
    <row r="43" spans="1:16" x14ac:dyDescent="0.2">
      <c r="A43" t="s">
        <v>209</v>
      </c>
      <c r="B43" t="s">
        <v>210</v>
      </c>
      <c r="L43" s="200"/>
      <c r="M43" s="201"/>
      <c r="N43" s="201"/>
      <c r="O43" s="201"/>
      <c r="P43" s="202"/>
    </row>
    <row r="44" spans="1:16" x14ac:dyDescent="0.2">
      <c r="A44" t="s">
        <v>211</v>
      </c>
      <c r="B44" t="s">
        <v>212</v>
      </c>
      <c r="L44" s="200"/>
      <c r="M44" s="201"/>
      <c r="N44" s="201"/>
      <c r="O44" s="201"/>
      <c r="P44" s="202"/>
    </row>
    <row r="45" spans="1:16" x14ac:dyDescent="0.2">
      <c r="A45" t="s">
        <v>213</v>
      </c>
      <c r="B45" t="s">
        <v>214</v>
      </c>
      <c r="L45" s="200"/>
      <c r="M45" s="201"/>
      <c r="N45" s="201"/>
      <c r="O45" s="201"/>
      <c r="P45" s="202"/>
    </row>
    <row r="46" spans="1:16" x14ac:dyDescent="0.2">
      <c r="A46" t="s">
        <v>215</v>
      </c>
      <c r="B46" t="s">
        <v>216</v>
      </c>
      <c r="L46" s="200"/>
      <c r="M46" s="201"/>
      <c r="N46" s="201"/>
      <c r="O46" s="201"/>
      <c r="P46" s="202"/>
    </row>
    <row r="47" spans="1:16" x14ac:dyDescent="0.2">
      <c r="A47" t="s">
        <v>217</v>
      </c>
      <c r="B47" t="s">
        <v>218</v>
      </c>
      <c r="L47" s="200"/>
      <c r="M47" s="201"/>
      <c r="N47" s="201"/>
      <c r="O47" s="201"/>
      <c r="P47" s="202"/>
    </row>
    <row r="48" spans="1:16" x14ac:dyDescent="0.2">
      <c r="A48" t="s">
        <v>219</v>
      </c>
      <c r="B48" t="s">
        <v>220</v>
      </c>
      <c r="L48" s="200"/>
      <c r="M48" s="201"/>
      <c r="N48" s="201"/>
      <c r="O48" s="201"/>
      <c r="P48" s="202"/>
    </row>
    <row r="49" spans="1:16" x14ac:dyDescent="0.2">
      <c r="A49" t="s">
        <v>221</v>
      </c>
      <c r="B49" t="s">
        <v>222</v>
      </c>
      <c r="L49" s="200"/>
      <c r="M49" s="201"/>
      <c r="N49" s="201"/>
      <c r="O49" s="201"/>
      <c r="P49" s="202"/>
    </row>
    <row r="50" spans="1:16" ht="26.25" customHeight="1" x14ac:dyDescent="0.2">
      <c r="A50" t="s">
        <v>223</v>
      </c>
      <c r="B50" t="s">
        <v>224</v>
      </c>
      <c r="L50" s="203"/>
      <c r="M50" s="204"/>
      <c r="N50" s="204"/>
      <c r="O50" s="204"/>
      <c r="P50" s="205"/>
    </row>
    <row r="51" spans="1:16" x14ac:dyDescent="0.2">
      <c r="A51" t="s">
        <v>225</v>
      </c>
      <c r="B51" t="s">
        <v>226</v>
      </c>
    </row>
    <row r="52" spans="1:16" x14ac:dyDescent="0.2">
      <c r="A52" t="s">
        <v>227</v>
      </c>
      <c r="B52" t="s">
        <v>228</v>
      </c>
    </row>
    <row r="53" spans="1:16" x14ac:dyDescent="0.2">
      <c r="A53" t="s">
        <v>229</v>
      </c>
      <c r="B53" t="s">
        <v>230</v>
      </c>
    </row>
    <row r="54" spans="1:16" x14ac:dyDescent="0.2">
      <c r="A54" t="s">
        <v>231</v>
      </c>
      <c r="B54" t="s">
        <v>232</v>
      </c>
    </row>
    <row r="55" spans="1:16" x14ac:dyDescent="0.2">
      <c r="A55" t="s">
        <v>233</v>
      </c>
      <c r="B55" t="s">
        <v>234</v>
      </c>
    </row>
    <row r="56" spans="1:16" x14ac:dyDescent="0.2">
      <c r="A56" t="s">
        <v>235</v>
      </c>
      <c r="B56" t="s">
        <v>236</v>
      </c>
    </row>
    <row r="57" spans="1:16" x14ac:dyDescent="0.2">
      <c r="A57" t="s">
        <v>237</v>
      </c>
      <c r="B57" t="s">
        <v>238</v>
      </c>
    </row>
    <row r="58" spans="1:16" x14ac:dyDescent="0.2">
      <c r="A58" t="s">
        <v>239</v>
      </c>
      <c r="B58" t="s">
        <v>240</v>
      </c>
    </row>
    <row r="59" spans="1:16" x14ac:dyDescent="0.2">
      <c r="A59" t="s">
        <v>241</v>
      </c>
      <c r="B59" t="s">
        <v>242</v>
      </c>
    </row>
    <row r="60" spans="1:16" x14ac:dyDescent="0.2">
      <c r="A60" t="s">
        <v>243</v>
      </c>
      <c r="B60" t="s">
        <v>244</v>
      </c>
    </row>
    <row r="61" spans="1:16" x14ac:dyDescent="0.2">
      <c r="A61" t="s">
        <v>245</v>
      </c>
      <c r="B61" t="s">
        <v>246</v>
      </c>
    </row>
    <row r="62" spans="1:16" x14ac:dyDescent="0.2">
      <c r="A62" t="s">
        <v>247</v>
      </c>
      <c r="B62" t="s">
        <v>248</v>
      </c>
    </row>
    <row r="63" spans="1:16" x14ac:dyDescent="0.2">
      <c r="A63" t="s">
        <v>249</v>
      </c>
      <c r="B63" t="s">
        <v>250</v>
      </c>
    </row>
    <row r="64" spans="1:16" x14ac:dyDescent="0.2">
      <c r="A64" t="s">
        <v>251</v>
      </c>
      <c r="B64" t="s">
        <v>252</v>
      </c>
    </row>
    <row r="65" spans="1:2" x14ac:dyDescent="0.2">
      <c r="A65" t="s">
        <v>253</v>
      </c>
      <c r="B65" t="s">
        <v>254</v>
      </c>
    </row>
    <row r="66" spans="1:2" x14ac:dyDescent="0.2">
      <c r="A66" t="s">
        <v>255</v>
      </c>
      <c r="B66" t="s">
        <v>256</v>
      </c>
    </row>
    <row r="67" spans="1:2" x14ac:dyDescent="0.2">
      <c r="A67" t="s">
        <v>257</v>
      </c>
      <c r="B67" t="s">
        <v>256</v>
      </c>
    </row>
    <row r="68" spans="1:2" x14ac:dyDescent="0.2">
      <c r="A68" t="s">
        <v>258</v>
      </c>
      <c r="B68" t="s">
        <v>256</v>
      </c>
    </row>
    <row r="69" spans="1:2" x14ac:dyDescent="0.2">
      <c r="A69" t="s">
        <v>259</v>
      </c>
      <c r="B69" t="s">
        <v>256</v>
      </c>
    </row>
    <row r="70" spans="1:2" x14ac:dyDescent="0.2">
      <c r="A70" t="s">
        <v>260</v>
      </c>
      <c r="B70" t="s">
        <v>256</v>
      </c>
    </row>
    <row r="71" spans="1:2" x14ac:dyDescent="0.2">
      <c r="A71" t="s">
        <v>261</v>
      </c>
      <c r="B71" t="s">
        <v>256</v>
      </c>
    </row>
    <row r="72" spans="1:2" x14ac:dyDescent="0.2">
      <c r="A72" t="s">
        <v>262</v>
      </c>
      <c r="B72" t="s">
        <v>256</v>
      </c>
    </row>
    <row r="73" spans="1:2" x14ac:dyDescent="0.2">
      <c r="A73" t="s">
        <v>263</v>
      </c>
      <c r="B73" t="s">
        <v>256</v>
      </c>
    </row>
    <row r="74" spans="1:2" x14ac:dyDescent="0.2">
      <c r="A74" t="s">
        <v>264</v>
      </c>
      <c r="B74" t="s">
        <v>256</v>
      </c>
    </row>
    <row r="75" spans="1:2" x14ac:dyDescent="0.2">
      <c r="A75" t="s">
        <v>265</v>
      </c>
      <c r="B75" t="s">
        <v>256</v>
      </c>
    </row>
    <row r="76" spans="1:2" x14ac:dyDescent="0.2">
      <c r="A76" t="s">
        <v>266</v>
      </c>
      <c r="B76" t="s">
        <v>256</v>
      </c>
    </row>
    <row r="77" spans="1:2" x14ac:dyDescent="0.2">
      <c r="A77" t="s">
        <v>267</v>
      </c>
      <c r="B77" t="s">
        <v>256</v>
      </c>
    </row>
    <row r="78" spans="1:2" x14ac:dyDescent="0.2">
      <c r="A78" t="s">
        <v>268</v>
      </c>
      <c r="B78" t="s">
        <v>256</v>
      </c>
    </row>
    <row r="79" spans="1:2" x14ac:dyDescent="0.2">
      <c r="A79" t="s">
        <v>269</v>
      </c>
      <c r="B79" t="s">
        <v>256</v>
      </c>
    </row>
    <row r="80" spans="1:2" x14ac:dyDescent="0.2">
      <c r="A80" t="s">
        <v>270</v>
      </c>
      <c r="B80" t="s">
        <v>256</v>
      </c>
    </row>
    <row r="81" spans="1:2" x14ac:dyDescent="0.2">
      <c r="A81" t="s">
        <v>271</v>
      </c>
      <c r="B81" t="s">
        <v>256</v>
      </c>
    </row>
    <row r="82" spans="1:2" x14ac:dyDescent="0.2">
      <c r="A82" t="s">
        <v>272</v>
      </c>
      <c r="B82" t="s">
        <v>256</v>
      </c>
    </row>
    <row r="83" spans="1:2" x14ac:dyDescent="0.2">
      <c r="A83" t="s">
        <v>273</v>
      </c>
      <c r="B83" t="s">
        <v>256</v>
      </c>
    </row>
    <row r="84" spans="1:2" x14ac:dyDescent="0.2">
      <c r="A84" t="s">
        <v>274</v>
      </c>
      <c r="B84" t="s">
        <v>256</v>
      </c>
    </row>
    <row r="85" spans="1:2" x14ac:dyDescent="0.2">
      <c r="A85" t="s">
        <v>275</v>
      </c>
      <c r="B85" t="s">
        <v>256</v>
      </c>
    </row>
    <row r="86" spans="1:2" x14ac:dyDescent="0.2">
      <c r="A86" t="s">
        <v>276</v>
      </c>
      <c r="B86" t="s">
        <v>277</v>
      </c>
    </row>
    <row r="87" spans="1:2" x14ac:dyDescent="0.2">
      <c r="A87" t="s">
        <v>278</v>
      </c>
      <c r="B87" t="s">
        <v>277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2022-02-21T00:07:24Z</cp:lastPrinted>
  <dcterms:created xsi:type="dcterms:W3CDTF">2021-12-03T06:40:22Z</dcterms:created>
  <dcterms:modified xsi:type="dcterms:W3CDTF">2022-02-21T04:52:00Z</dcterms:modified>
  <cp:category/>
</cp:coreProperties>
</file>