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3農集排\"/>
    </mc:Choice>
  </mc:AlternateContent>
  <xr:revisionPtr revIDLastSave="0" documentId="13_ncr:1_{9BF1936E-1ED0-4378-AC7A-7ADE31234E79}" xr6:coauthVersionLast="47" xr6:coauthVersionMax="47" xr10:uidLastSave="{00000000-0000-0000-0000-000000000000}"/>
  <workbookProtection workbookAlgorithmName="SHA-512" workbookHashValue="ZlITM68NS7WH8ShmmdWUCAxIVpWmzEDGV85mcKL9ujhvwz/XhQAk/FA2eoRAQhVTEZwQER8Xf/oPAGBMAhtXYQ==" workbookSaltValue="9P613fOx4kcHOtpaU0tZ9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<sst xmlns="http://schemas.openxmlformats.org/spreadsheetml/2006/main" count="236" uniqueCount="116">
  <si>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</si>
  <si>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</si>
  <si>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</si>
  <si>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</si>
  <si>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</si>
  <si>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</si>
  <si>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</si>
  <si>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</si>
  <si>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</si>
  <si>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</si>
  <si>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</si>
  <si>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</si>
  <si>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</si>
  <si>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</si>
  <si>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</si>
  <si>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</si>
  <si>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</si>
  <si>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</si>
  <si>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</si>
  <si>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</si>
  <si>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</si>
  <si>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</si>
  <si>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</si>
  <si>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</si>
  <si>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</si>
  <si>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</si>
  <si>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</si>
  <si>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</si>
  <si>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</si>
  <si>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</si>
  <si>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</si>
  <si>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</si>
  <si>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</si>
  <si>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</si>
  <si>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</si>
  <si>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</si>
  <si>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</si>
  <si>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</si>
  <si>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</si>
  <si>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</si>
  <si>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</si>
  <si>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</si>
  <si>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</si>
  <si>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</si>
  <si>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</si>
  <si>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</si>
  <si>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</si>
  <si>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</si>
  <si>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</si>
  <si>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</si>
  <si>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</si>
  <si>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</si>
  <si>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</si>
  <si>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</si>
  <si>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</si>
  <si>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</si>
  <si>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</si>
  <si>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</si>
  <si>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</si>
  <si>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</si>
  <si>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　水洗化率は100％が望ましいですが、80％を超えており、公共用水域の水質保全や快適で文化的な生活環境確保の観点からは、良い状況であります。
　汚水処理原価は類似団体と比較すると高い状況であることから、費用の抑制を図りながら、経営の健全化に努めていく必要があります。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t>
    <rPh sb="23" eb="24">
      <t>コ</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</si>
  <si>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</si>
  <si>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</si>
  <si>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</si>
  <si>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</si>
  <si>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</si>
  <si>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</si>
  <si>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</si>
  <si>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</si>
  <si>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</si>
  <si>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</si>
  <si>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</si>
  <si>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</si>
  <si>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</si>
  <si>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</si>
  <si>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</si>
  <si>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</si>
  <si>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</si>
  <si>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</si>
  <si>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</si>
  <si>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</si>
  <si>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</si>
  <si>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</si>
  <si>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</si>
  <si>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</si>
  <si>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</si>
  <si>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</si>
  <si>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</si>
  <si>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</si>
  <si>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</si>
  <si>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</si>
  <si>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</si>
  <si>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</si>
  <si>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</si>
  <si>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</si>
  <si>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</si>
  <si>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</si>
  <si>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串間市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</si>
  <si>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</si>
  <si>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</si>
  <si>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</si>
  <si>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</si>
  <si>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</si>
  <si>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</si>
  <si>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</si>
  <si>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</si>
  <si>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</si>
  <si>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</si>
  <si>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</si>
  <si>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</si>
  <si>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</si>
  <si>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</si>
  <si>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</si>
  <si>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</si>
  <si>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農業集落排水は、平成10年に供用を開始した施設であるため、老朽化の状況については、現状では大きな問題はありませんが、適切に資産管理を行いながら施設の長寿命化を図っていく必要があります。</t>
    <rPh sb="46" eb="47">
      <t>オオ</t>
    </rPh>
    <rPh sb="67" eb="68">
      <t>オコナ</t>
    </rPh>
    <rPh sb="72" eb="74">
      <t>シセツ</t>
    </rPh>
    <rPh sb="75" eb="79">
      <t>チョウジュミョウカ</t>
    </rPh>
    <rPh sb="80" eb="81">
      <t>ハカ</t>
    </rPh>
    <phoneticPr fontId="1"/>
  </si>
  <si>
    <r>
      <t>「①収益的収支比率」については、100％を下回っているため、100％以上にする必要があります。
「④企業債残高対事業規模比率」については、近年大きな事業が無く企業債を発行して</t>
    </r>
    <r>
      <rPr>
        <sz val="11"/>
        <color theme="1"/>
        <rFont val="ＭＳ ゴシック"/>
        <family val="3"/>
        <charset val="128"/>
      </rPr>
      <t>いないため企業債残高が減少していますが、今年度から一般会計負担額の算出方法について見直しを行ったため悪化しています。 
「⑤経費回収率」「⑥汚水処理原価」については、経費回収率ができる限り100％に近づくよう、費用の抑制に努め汚水処理原価を抑えていく必要があります。
「⑦施設利用率」「⑧水洗化率」については、施設利用率が低く改善する必要がありますが、既に水洗化率が80％を超えており、区域内の人口動態も踏まえると新たな加入は見込めず、今後も厳しい状況が続くと考えられます。</t>
    </r>
    <rPh sb="34" eb="36">
      <t>イジョウ</t>
    </rPh>
    <rPh sb="39" eb="41">
      <t>ヒツヨウ</t>
    </rPh>
    <rPh sb="107" eb="110">
      <t>コンネンド</t>
    </rPh>
    <rPh sb="274" eb="27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</si>
</sst>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C3-48BE-A97B-65DD5CEACA3B}"/>
            </c:ext>
          </c:extLst>
        </c:ser>
        <c:dLbls>
          <c:showLegendKey val="0"/>
          <c:showVal val="0"/>
          <c:showCatName val="0"/>
          <c:showSerName val="0"/>
          <c:showPercent val="0"/>
          <c:showBubbleSize val="0"/>
        </c:dLbls>
        <c:gapWidth val="150"/>
        <c:axId val="554755664"/>
        <c:axId val="55476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EC3-48BE-A97B-65DD5CEACA3B}"/>
            </c:ext>
          </c:extLst>
        </c:ser>
        <c:dLbls>
          <c:showLegendKey val="0"/>
          <c:showVal val="0"/>
          <c:showCatName val="0"/>
          <c:showSerName val="0"/>
          <c:showPercent val="0"/>
          <c:showBubbleSize val="0"/>
        </c:dLbls>
        <c:marker val="1"/>
        <c:smooth val="0"/>
        <c:axId val="554755664"/>
        <c:axId val="554763896"/>
      </c:lineChart>
      <c:dateAx>
        <c:axId val="554755664"/>
        <c:scaling>
          <c:orientation val="minMax"/>
        </c:scaling>
        <c:delete val="1"/>
        <c:axPos val="b"/>
        <c:numFmt formatCode="&quot;H&quot;yy" sourceLinked="1"/>
        <c:majorTickMark val="none"/>
        <c:minorTickMark val="none"/>
        <c:tickLblPos val="none"/>
        <c:crossAx val="554763896"/>
        <c:crosses val="autoZero"/>
        <c:auto val="1"/>
        <c:lblOffset val="100"/>
        <c:baseTimeUnit val="years"/>
      </c:dateAx>
      <c:valAx>
        <c:axId val="55476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55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34.229999999999997</c:v>
                </c:pt>
                <c:pt idx="1">
                  <c:v>31.54</c:v>
                </c:pt>
                <c:pt idx="2">
                  <c:v>31.3</c:v>
                </c:pt>
                <c:pt idx="3">
                  <c:v>31.3</c:v>
                </c:pt>
                <c:pt idx="4">
                  <c:v>31.54</c:v>
                </c:pt>
              </c:numCache>
            </c:numRef>
          </c:val>
          <c:extLst>
            <c:ext xmlns:c16="http://schemas.microsoft.com/office/drawing/2014/chart" uri="{C3380CC4-5D6E-409C-BE32-E72D297353CC}">
              <c16:uniqueId val="{00000000-6FE5-4E5A-B92D-D721250B5DAB}"/>
            </c:ext>
          </c:extLst>
        </c:ser>
        <c:dLbls>
          <c:showLegendKey val="0"/>
          <c:showVal val="0"/>
          <c:showCatName val="0"/>
          <c:showSerName val="0"/>
          <c:showPercent val="0"/>
          <c:showBubbleSize val="0"/>
        </c:dLbls>
        <c:gapWidth val="150"/>
        <c:axId val="552330512"/>
        <c:axId val="5523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FE5-4E5A-B92D-D721250B5DAB}"/>
            </c:ext>
          </c:extLst>
        </c:ser>
        <c:dLbls>
          <c:showLegendKey val="0"/>
          <c:showVal val="0"/>
          <c:showCatName val="0"/>
          <c:showSerName val="0"/>
          <c:showPercent val="0"/>
          <c:showBubbleSize val="0"/>
        </c:dLbls>
        <c:marker val="1"/>
        <c:smooth val="0"/>
        <c:axId val="552330512"/>
        <c:axId val="552329728"/>
      </c:lineChart>
      <c:dateAx>
        <c:axId val="552330512"/>
        <c:scaling>
          <c:orientation val="minMax"/>
        </c:scaling>
        <c:delete val="1"/>
        <c:axPos val="b"/>
        <c:numFmt formatCode="&quot;H&quot;yy" sourceLinked="1"/>
        <c:majorTickMark val="none"/>
        <c:minorTickMark val="none"/>
        <c:tickLblPos val="none"/>
        <c:crossAx val="552329728"/>
        <c:crosses val="autoZero"/>
        <c:auto val="1"/>
        <c:lblOffset val="100"/>
        <c:baseTimeUnit val="years"/>
      </c:dateAx>
      <c:valAx>
        <c:axId val="552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23305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87.03</c:v>
                </c:pt>
                <c:pt idx="1">
                  <c:v>88.98</c:v>
                </c:pt>
                <c:pt idx="2">
                  <c:v>90.73</c:v>
                </c:pt>
                <c:pt idx="3">
                  <c:v>91.91</c:v>
                </c:pt>
                <c:pt idx="4">
                  <c:v>87.91</c:v>
                </c:pt>
              </c:numCache>
            </c:numRef>
          </c:val>
          <c:extLst>
            <c:ext xmlns:c16="http://schemas.microsoft.com/office/drawing/2014/chart" uri="{C3380CC4-5D6E-409C-BE32-E72D297353CC}">
              <c16:uniqueId val="{00000000-DA1E-47CA-894C-2BCB1B584F8A}"/>
            </c:ext>
          </c:extLst>
        </c:ser>
        <c:dLbls>
          <c:showLegendKey val="0"/>
          <c:showVal val="0"/>
          <c:showCatName val="0"/>
          <c:showSerName val="0"/>
          <c:showPercent val="0"/>
          <c:showBubbleSize val="0"/>
        </c:dLbls>
        <c:gapWidth val="150"/>
        <c:axId val="552329336"/>
        <c:axId val="5523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A1E-47CA-894C-2BCB1B584F8A}"/>
            </c:ext>
          </c:extLst>
        </c:ser>
        <c:dLbls>
          <c:showLegendKey val="0"/>
          <c:showVal val="0"/>
          <c:showCatName val="0"/>
          <c:showSerName val="0"/>
          <c:showPercent val="0"/>
          <c:showBubbleSize val="0"/>
        </c:dLbls>
        <c:marker val="1"/>
        <c:smooth val="0"/>
        <c:axId val="552329336"/>
        <c:axId val="552331296"/>
      </c:lineChart>
      <c:dateAx>
        <c:axId val="552329336"/>
        <c:scaling>
          <c:orientation val="minMax"/>
        </c:scaling>
        <c:delete val="1"/>
        <c:axPos val="b"/>
        <c:numFmt formatCode="&quot;H&quot;yy" sourceLinked="1"/>
        <c:majorTickMark val="none"/>
        <c:minorTickMark val="none"/>
        <c:tickLblPos val="none"/>
        <c:crossAx val="552331296"/>
        <c:crosses val="autoZero"/>
        <c:auto val="1"/>
        <c:lblOffset val="100"/>
        <c:baseTimeUnit val="years"/>
      </c:dateAx>
      <c:valAx>
        <c:axId val="5523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2329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84.11</c:v>
                </c:pt>
                <c:pt idx="1">
                  <c:v>77.540000000000006</c:v>
                </c:pt>
                <c:pt idx="2">
                  <c:v>77.150000000000006</c:v>
                </c:pt>
                <c:pt idx="3">
                  <c:v>75.84</c:v>
                </c:pt>
                <c:pt idx="4">
                  <c:v>76.47</c:v>
                </c:pt>
              </c:numCache>
            </c:numRef>
          </c:val>
          <c:extLst>
            <c:ext xmlns:c16="http://schemas.microsoft.com/office/drawing/2014/chart" uri="{C3380CC4-5D6E-409C-BE32-E72D297353CC}">
              <c16:uniqueId val="{00000000-9512-4DFA-AD89-5C2BBB94B9F9}"/>
            </c:ext>
          </c:extLst>
        </c:ser>
        <c:dLbls>
          <c:showLegendKey val="0"/>
          <c:showVal val="0"/>
          <c:showCatName val="0"/>
          <c:showSerName val="0"/>
          <c:showPercent val="0"/>
          <c:showBubbleSize val="0"/>
        </c:dLbls>
        <c:gapWidth val="150"/>
        <c:axId val="554762720"/>
        <c:axId val="55475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2-4DFA-AD89-5C2BBB94B9F9}"/>
            </c:ext>
          </c:extLst>
        </c:ser>
        <c:dLbls>
          <c:showLegendKey val="0"/>
          <c:showVal val="0"/>
          <c:showCatName val="0"/>
          <c:showSerName val="0"/>
          <c:showPercent val="0"/>
          <c:showBubbleSize val="0"/>
        </c:dLbls>
        <c:marker val="1"/>
        <c:smooth val="0"/>
        <c:axId val="554762720"/>
        <c:axId val="554756840"/>
      </c:lineChart>
      <c:dateAx>
        <c:axId val="554762720"/>
        <c:scaling>
          <c:orientation val="minMax"/>
        </c:scaling>
        <c:delete val="1"/>
        <c:axPos val="b"/>
        <c:numFmt formatCode="&quot;H&quot;yy" sourceLinked="1"/>
        <c:majorTickMark val="none"/>
        <c:minorTickMark val="none"/>
        <c:tickLblPos val="none"/>
        <c:crossAx val="554756840"/>
        <c:crosses val="autoZero"/>
        <c:auto val="1"/>
        <c:lblOffset val="100"/>
        <c:baseTimeUnit val="years"/>
      </c:dateAx>
      <c:valAx>
        <c:axId val="55475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627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2E-4654-A75D-B1C0E056FE17}"/>
            </c:ext>
          </c:extLst>
        </c:ser>
        <c:dLbls>
          <c:showLegendKey val="0"/>
          <c:showVal val="0"/>
          <c:showCatName val="0"/>
          <c:showSerName val="0"/>
          <c:showPercent val="0"/>
          <c:showBubbleSize val="0"/>
        </c:dLbls>
        <c:gapWidth val="150"/>
        <c:axId val="554761152"/>
        <c:axId val="55476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2E-4654-A75D-B1C0E056FE17}"/>
            </c:ext>
          </c:extLst>
        </c:ser>
        <c:dLbls>
          <c:showLegendKey val="0"/>
          <c:showVal val="0"/>
          <c:showCatName val="0"/>
          <c:showSerName val="0"/>
          <c:showPercent val="0"/>
          <c:showBubbleSize val="0"/>
        </c:dLbls>
        <c:marker val="1"/>
        <c:smooth val="0"/>
        <c:axId val="554761152"/>
        <c:axId val="554765072"/>
      </c:lineChart>
      <c:dateAx>
        <c:axId val="554761152"/>
        <c:scaling>
          <c:orientation val="minMax"/>
        </c:scaling>
        <c:delete val="1"/>
        <c:axPos val="b"/>
        <c:numFmt formatCode="&quot;H&quot;yy" sourceLinked="1"/>
        <c:majorTickMark val="none"/>
        <c:minorTickMark val="none"/>
        <c:tickLblPos val="none"/>
        <c:crossAx val="554765072"/>
        <c:crosses val="autoZero"/>
        <c:auto val="1"/>
        <c:lblOffset val="100"/>
        <c:baseTimeUnit val="years"/>
      </c:dateAx>
      <c:valAx>
        <c:axId val="55476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611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2-4E3A-8C08-D70794B086AC}"/>
            </c:ext>
          </c:extLst>
        </c:ser>
        <c:dLbls>
          <c:showLegendKey val="0"/>
          <c:showVal val="0"/>
          <c:showCatName val="0"/>
          <c:showSerName val="0"/>
          <c:showPercent val="0"/>
          <c:showBubbleSize val="0"/>
        </c:dLbls>
        <c:gapWidth val="150"/>
        <c:axId val="554754488"/>
        <c:axId val="55475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2-4E3A-8C08-D70794B086AC}"/>
            </c:ext>
          </c:extLst>
        </c:ser>
        <c:dLbls>
          <c:showLegendKey val="0"/>
          <c:showVal val="0"/>
          <c:showCatName val="0"/>
          <c:showSerName val="0"/>
          <c:showPercent val="0"/>
          <c:showBubbleSize val="0"/>
        </c:dLbls>
        <c:marker val="1"/>
        <c:smooth val="0"/>
        <c:axId val="554754488"/>
        <c:axId val="554758408"/>
      </c:lineChart>
      <c:dateAx>
        <c:axId val="554754488"/>
        <c:scaling>
          <c:orientation val="minMax"/>
        </c:scaling>
        <c:delete val="1"/>
        <c:axPos val="b"/>
        <c:numFmt formatCode="&quot;H&quot;yy" sourceLinked="1"/>
        <c:majorTickMark val="none"/>
        <c:minorTickMark val="none"/>
        <c:tickLblPos val="none"/>
        <c:crossAx val="554758408"/>
        <c:crosses val="autoZero"/>
        <c:auto val="1"/>
        <c:lblOffset val="100"/>
        <c:baseTimeUnit val="years"/>
      </c:dateAx>
      <c:valAx>
        <c:axId val="55475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544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73-4A9E-B2BC-3C20A54208A0}"/>
            </c:ext>
          </c:extLst>
        </c:ser>
        <c:dLbls>
          <c:showLegendKey val="0"/>
          <c:showVal val="0"/>
          <c:showCatName val="0"/>
          <c:showSerName val="0"/>
          <c:showPercent val="0"/>
          <c:showBubbleSize val="0"/>
        </c:dLbls>
        <c:gapWidth val="150"/>
        <c:axId val="554754880"/>
        <c:axId val="55476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73-4A9E-B2BC-3C20A54208A0}"/>
            </c:ext>
          </c:extLst>
        </c:ser>
        <c:dLbls>
          <c:showLegendKey val="0"/>
          <c:showVal val="0"/>
          <c:showCatName val="0"/>
          <c:showSerName val="0"/>
          <c:showPercent val="0"/>
          <c:showBubbleSize val="0"/>
        </c:dLbls>
        <c:marker val="1"/>
        <c:smooth val="0"/>
        <c:axId val="554754880"/>
        <c:axId val="554760760"/>
      </c:lineChart>
      <c:dateAx>
        <c:axId val="554754880"/>
        <c:scaling>
          <c:orientation val="minMax"/>
        </c:scaling>
        <c:delete val="1"/>
        <c:axPos val="b"/>
        <c:numFmt formatCode="&quot;H&quot;yy" sourceLinked="1"/>
        <c:majorTickMark val="none"/>
        <c:minorTickMark val="none"/>
        <c:tickLblPos val="none"/>
        <c:crossAx val="554760760"/>
        <c:crosses val="autoZero"/>
        <c:auto val="1"/>
        <c:lblOffset val="100"/>
        <c:baseTimeUnit val="years"/>
      </c:dateAx>
      <c:valAx>
        <c:axId val="55476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548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2A-45F4-83F4-C84133140DAE}"/>
            </c:ext>
          </c:extLst>
        </c:ser>
        <c:dLbls>
          <c:showLegendKey val="0"/>
          <c:showVal val="0"/>
          <c:showCatName val="0"/>
          <c:showSerName val="0"/>
          <c:showPercent val="0"/>
          <c:showBubbleSize val="0"/>
        </c:dLbls>
        <c:gapWidth val="150"/>
        <c:axId val="554754096"/>
        <c:axId val="55476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A-45F4-83F4-C84133140DAE}"/>
            </c:ext>
          </c:extLst>
        </c:ser>
        <c:dLbls>
          <c:showLegendKey val="0"/>
          <c:showVal val="0"/>
          <c:showCatName val="0"/>
          <c:showSerName val="0"/>
          <c:showPercent val="0"/>
          <c:showBubbleSize val="0"/>
        </c:dLbls>
        <c:marker val="1"/>
        <c:smooth val="0"/>
        <c:axId val="554754096"/>
        <c:axId val="554766640"/>
      </c:lineChart>
      <c:dateAx>
        <c:axId val="554754096"/>
        <c:scaling>
          <c:orientation val="minMax"/>
        </c:scaling>
        <c:delete val="1"/>
        <c:axPos val="b"/>
        <c:numFmt formatCode="&quot;H&quot;yy" sourceLinked="1"/>
        <c:majorTickMark val="none"/>
        <c:minorTickMark val="none"/>
        <c:tickLblPos val="none"/>
        <c:crossAx val="554766640"/>
        <c:crosses val="autoZero"/>
        <c:auto val="1"/>
        <c:lblOffset val="100"/>
        <c:baseTimeUnit val="years"/>
      </c:dateAx>
      <c:valAx>
        <c:axId val="55476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540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961.73</c:v>
                </c:pt>
              </c:numCache>
            </c:numRef>
          </c:val>
          <c:extLst>
            <c:ext xmlns:c16="http://schemas.microsoft.com/office/drawing/2014/chart" uri="{C3380CC4-5D6E-409C-BE32-E72D297353CC}">
              <c16:uniqueId val="{00000000-02A9-4E46-87F9-AE7C65CAEA27}"/>
            </c:ext>
          </c:extLst>
        </c:ser>
        <c:dLbls>
          <c:showLegendKey val="0"/>
          <c:showVal val="0"/>
          <c:showCatName val="0"/>
          <c:showSerName val="0"/>
          <c:showPercent val="0"/>
          <c:showBubbleSize val="0"/>
        </c:dLbls>
        <c:gapWidth val="150"/>
        <c:axId val="554769384"/>
        <c:axId val="55476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02A9-4E46-87F9-AE7C65CAEA27}"/>
            </c:ext>
          </c:extLst>
        </c:ser>
        <c:dLbls>
          <c:showLegendKey val="0"/>
          <c:showVal val="0"/>
          <c:showCatName val="0"/>
          <c:showSerName val="0"/>
          <c:showPercent val="0"/>
          <c:showBubbleSize val="0"/>
        </c:dLbls>
        <c:marker val="1"/>
        <c:smooth val="0"/>
        <c:axId val="554769384"/>
        <c:axId val="554769776"/>
      </c:lineChart>
      <c:dateAx>
        <c:axId val="554769384"/>
        <c:scaling>
          <c:orientation val="minMax"/>
        </c:scaling>
        <c:delete val="1"/>
        <c:axPos val="b"/>
        <c:numFmt formatCode="&quot;H&quot;yy" sourceLinked="1"/>
        <c:majorTickMark val="none"/>
        <c:minorTickMark val="none"/>
        <c:tickLblPos val="none"/>
        <c:crossAx val="554769776"/>
        <c:crosses val="autoZero"/>
        <c:auto val="1"/>
        <c:lblOffset val="100"/>
        <c:baseTimeUnit val="years"/>
      </c:dateAx>
      <c:valAx>
        <c:axId val="55476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693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53.59</c:v>
                </c:pt>
                <c:pt idx="1">
                  <c:v>42.55</c:v>
                </c:pt>
                <c:pt idx="2">
                  <c:v>41.58</c:v>
                </c:pt>
                <c:pt idx="3">
                  <c:v>39.51</c:v>
                </c:pt>
                <c:pt idx="4">
                  <c:v>39.81</c:v>
                </c:pt>
              </c:numCache>
            </c:numRef>
          </c:val>
          <c:extLst>
            <c:ext xmlns:c16="http://schemas.microsoft.com/office/drawing/2014/chart" uri="{C3380CC4-5D6E-409C-BE32-E72D297353CC}">
              <c16:uniqueId val="{00000000-3913-4F0A-B7A7-4AC11ED45515}"/>
            </c:ext>
          </c:extLst>
        </c:ser>
        <c:dLbls>
          <c:showLegendKey val="0"/>
          <c:showVal val="0"/>
          <c:showCatName val="0"/>
          <c:showSerName val="0"/>
          <c:showPercent val="0"/>
          <c:showBubbleSize val="0"/>
        </c:dLbls>
        <c:gapWidth val="150"/>
        <c:axId val="554768208"/>
        <c:axId val="55234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913-4F0A-B7A7-4AC11ED45515}"/>
            </c:ext>
          </c:extLst>
        </c:ser>
        <c:dLbls>
          <c:showLegendKey val="0"/>
          <c:showVal val="0"/>
          <c:showCatName val="0"/>
          <c:showSerName val="0"/>
          <c:showPercent val="0"/>
          <c:showBubbleSize val="0"/>
        </c:dLbls>
        <c:marker val="1"/>
        <c:smooth val="0"/>
        <c:axId val="554768208"/>
        <c:axId val="552340312"/>
      </c:lineChart>
      <c:dateAx>
        <c:axId val="554768208"/>
        <c:scaling>
          <c:orientation val="minMax"/>
        </c:scaling>
        <c:delete val="1"/>
        <c:axPos val="b"/>
        <c:numFmt formatCode="&quot;H&quot;yy" sourceLinked="1"/>
        <c:majorTickMark val="none"/>
        <c:minorTickMark val="none"/>
        <c:tickLblPos val="none"/>
        <c:crossAx val="552340312"/>
        <c:crosses val="autoZero"/>
        <c:auto val="1"/>
        <c:lblOffset val="100"/>
        <c:baseTimeUnit val="years"/>
      </c:dateAx>
      <c:valAx>
        <c:axId val="55234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47682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259.41000000000003</c:v>
                </c:pt>
                <c:pt idx="1">
                  <c:v>326.52</c:v>
                </c:pt>
                <c:pt idx="2">
                  <c:v>333.78</c:v>
                </c:pt>
                <c:pt idx="3">
                  <c:v>354.38</c:v>
                </c:pt>
                <c:pt idx="4">
                  <c:v>359.54</c:v>
                </c:pt>
              </c:numCache>
            </c:numRef>
          </c:val>
          <c:extLst>
            <c:ext xmlns:c16="http://schemas.microsoft.com/office/drawing/2014/chart" uri="{C3380CC4-5D6E-409C-BE32-E72D297353CC}">
              <c16:uniqueId val="{00000000-6A9E-42B3-AD4A-69F8DEBE47B3}"/>
            </c:ext>
          </c:extLst>
        </c:ser>
        <c:dLbls>
          <c:showLegendKey val="0"/>
          <c:showVal val="0"/>
          <c:showCatName val="0"/>
          <c:showSerName val="0"/>
          <c:showPercent val="0"/>
          <c:showBubbleSize val="0"/>
        </c:dLbls>
        <c:gapWidth val="150"/>
        <c:axId val="552340704"/>
        <c:axId val="55232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A9E-42B3-AD4A-69F8DEBE47B3}"/>
            </c:ext>
          </c:extLst>
        </c:ser>
        <c:dLbls>
          <c:showLegendKey val="0"/>
          <c:showVal val="0"/>
          <c:showCatName val="0"/>
          <c:showSerName val="0"/>
          <c:showPercent val="0"/>
          <c:showBubbleSize val="0"/>
        </c:dLbls>
        <c:marker val="1"/>
        <c:smooth val="0"/>
        <c:axId val="552340704"/>
        <c:axId val="552327768"/>
      </c:lineChart>
      <c:dateAx>
        <c:axId val="552340704"/>
        <c:scaling>
          <c:orientation val="minMax"/>
        </c:scaling>
        <c:delete val="1"/>
        <c:axPos val="b"/>
        <c:numFmt formatCode="&quot;H&quot;yy" sourceLinked="1"/>
        <c:majorTickMark val="none"/>
        <c:minorTickMark val="none"/>
        <c:tickLblPos val="none"/>
        <c:crossAx val="552327768"/>
        <c:crosses val="autoZero"/>
        <c:auto val="1"/>
        <c:lblOffset val="100"/>
        <c:baseTimeUnit val="years"/>
      </c:dateAx>
      <c:valAx>
        <c:axId val="5523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2340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100" zoomScaleSheetLayoutView="10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2</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串間市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3</v>
      </c>
      <c r="C7" s="75"/>
      <c r="D7" s="75"/>
      <c r="E7" s="75"/>
      <c r="F7" s="75"/>
      <c r="G7" s="75"/>
      <c r="H7" s="75"/>
      <c r="I7" s="75" t="s">
        <v>12</v>
      </c>
      <c r="J7" s="75"/>
      <c r="K7" s="75"/>
      <c r="L7" s="75"/>
      <c r="M7" s="75"/>
      <c r="N7" s="75"/>
      <c r="O7" s="75"/>
      <c r="P7" s="75" t="s">
        <v>4</v>
      </c>
      <c r="Q7" s="75"/>
      <c r="R7" s="75"/>
      <c r="S7" s="75"/>
      <c r="T7" s="75"/>
      <c r="U7" s="75"/>
      <c r="V7" s="75"/>
      <c r="W7" s="75" t="s">
        <v>14</v>
      </c>
      <c r="X7" s="75"/>
      <c r="Y7" s="75"/>
      <c r="Z7" s="75"/>
      <c r="AA7" s="75"/>
      <c r="AB7" s="75"/>
      <c r="AC7" s="75"/>
      <c r="AD7" s="75" t="s">
        <v>7</v>
      </c>
      <c r="AE7" s="75"/>
      <c r="AF7" s="75"/>
      <c r="AG7" s="75"/>
      <c r="AH7" s="75"/>
      <c r="AI7" s="75"/>
      <c r="AJ7" s="75"/>
      <c r="AK7" s="3"/>
      <c r="AL7" s="75" t="s">
        <v>16</v>
      </c>
      <c r="AM7" s="75"/>
      <c r="AN7" s="75"/>
      <c r="AO7" s="75"/>
      <c r="AP7" s="75"/>
      <c r="AQ7" s="75"/>
      <c r="AR7" s="75"/>
      <c r="AS7" s="75"/>
      <c r="AT7" s="75" t="s">
        <v>8</v>
      </c>
      <c r="AU7" s="75"/>
      <c r="AV7" s="75"/>
      <c r="AW7" s="75"/>
      <c r="AX7" s="75"/>
      <c r="AY7" s="75"/>
      <c r="AZ7" s="75"/>
      <c r="BA7" s="75"/>
      <c r="BB7" s="75" t="s">
        <v>17</v>
      </c>
      <c r="BC7" s="75"/>
      <c r="BD7" s="75"/>
      <c r="BE7" s="75"/>
      <c r="BF7" s="75"/>
      <c r="BG7" s="75"/>
      <c r="BH7" s="75"/>
      <c r="BI7" s="75"/>
      <c r="BJ7" s="3"/>
      <c r="BK7" s="3"/>
      <c r="BL7" s="15" t="s">
        <v>18</v>
      </c>
      <c r="BM7" s="16"/>
      <c r="BN7" s="16"/>
      <c r="BO7" s="16"/>
      <c r="BP7" s="16"/>
      <c r="BQ7" s="16"/>
      <c r="BR7" s="16"/>
      <c r="BS7" s="16"/>
      <c r="BT7" s="16"/>
      <c r="BU7" s="16"/>
      <c r="BV7" s="16"/>
      <c r="BW7" s="16"/>
      <c r="BX7" s="16"/>
      <c r="BY7" s="23"/>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68">
        <f>データ!S6</f>
        <v>17722</v>
      </c>
      <c r="AM8" s="68"/>
      <c r="AN8" s="68"/>
      <c r="AO8" s="68"/>
      <c r="AP8" s="68"/>
      <c r="AQ8" s="68"/>
      <c r="AR8" s="68"/>
      <c r="AS8" s="68"/>
      <c r="AT8" s="69">
        <f>データ!T6</f>
        <v>295.17</v>
      </c>
      <c r="AU8" s="69"/>
      <c r="AV8" s="69"/>
      <c r="AW8" s="69"/>
      <c r="AX8" s="69"/>
      <c r="AY8" s="69"/>
      <c r="AZ8" s="69"/>
      <c r="BA8" s="69"/>
      <c r="BB8" s="69">
        <f>データ!U6</f>
        <v>60.04</v>
      </c>
      <c r="BC8" s="69"/>
      <c r="BD8" s="69"/>
      <c r="BE8" s="69"/>
      <c r="BF8" s="69"/>
      <c r="BG8" s="69"/>
      <c r="BH8" s="69"/>
      <c r="BI8" s="69"/>
      <c r="BJ8" s="3"/>
      <c r="BK8" s="3"/>
      <c r="BL8" s="73" t="s">
        <v>13</v>
      </c>
      <c r="BM8" s="74"/>
      <c r="BN8" s="17" t="s">
        <v>20</v>
      </c>
      <c r="BO8" s="20"/>
      <c r="BP8" s="20"/>
      <c r="BQ8" s="20"/>
      <c r="BR8" s="20"/>
      <c r="BS8" s="20"/>
      <c r="BT8" s="20"/>
      <c r="BU8" s="20"/>
      <c r="BV8" s="20"/>
      <c r="BW8" s="20"/>
      <c r="BX8" s="20"/>
      <c r="BY8" s="24"/>
    </row>
    <row r="9" spans="1:78" ht="18.75" customHeight="1" x14ac:dyDescent="0.2">
      <c r="A9" s="2"/>
      <c r="B9" s="75" t="s">
        <v>21</v>
      </c>
      <c r="C9" s="75"/>
      <c r="D9" s="75"/>
      <c r="E9" s="75"/>
      <c r="F9" s="75"/>
      <c r="G9" s="75"/>
      <c r="H9" s="75"/>
      <c r="I9" s="75" t="s">
        <v>23</v>
      </c>
      <c r="J9" s="75"/>
      <c r="K9" s="75"/>
      <c r="L9" s="75"/>
      <c r="M9" s="75"/>
      <c r="N9" s="75"/>
      <c r="O9" s="75"/>
      <c r="P9" s="75" t="s">
        <v>25</v>
      </c>
      <c r="Q9" s="75"/>
      <c r="R9" s="75"/>
      <c r="S9" s="75"/>
      <c r="T9" s="75"/>
      <c r="U9" s="75"/>
      <c r="V9" s="75"/>
      <c r="W9" s="75" t="s">
        <v>28</v>
      </c>
      <c r="X9" s="75"/>
      <c r="Y9" s="75"/>
      <c r="Z9" s="75"/>
      <c r="AA9" s="75"/>
      <c r="AB9" s="75"/>
      <c r="AC9" s="75"/>
      <c r="AD9" s="75" t="s">
        <v>22</v>
      </c>
      <c r="AE9" s="75"/>
      <c r="AF9" s="75"/>
      <c r="AG9" s="75"/>
      <c r="AH9" s="75"/>
      <c r="AI9" s="75"/>
      <c r="AJ9" s="75"/>
      <c r="AK9" s="3"/>
      <c r="AL9" s="75" t="s">
        <v>30</v>
      </c>
      <c r="AM9" s="75"/>
      <c r="AN9" s="75"/>
      <c r="AO9" s="75"/>
      <c r="AP9" s="75"/>
      <c r="AQ9" s="75"/>
      <c r="AR9" s="75"/>
      <c r="AS9" s="75"/>
      <c r="AT9" s="75" t="s">
        <v>31</v>
      </c>
      <c r="AU9" s="75"/>
      <c r="AV9" s="75"/>
      <c r="AW9" s="75"/>
      <c r="AX9" s="75"/>
      <c r="AY9" s="75"/>
      <c r="AZ9" s="75"/>
      <c r="BA9" s="75"/>
      <c r="BB9" s="75" t="s">
        <v>32</v>
      </c>
      <c r="BC9" s="75"/>
      <c r="BD9" s="75"/>
      <c r="BE9" s="75"/>
      <c r="BF9" s="75"/>
      <c r="BG9" s="75"/>
      <c r="BH9" s="75"/>
      <c r="BI9" s="75"/>
      <c r="BJ9" s="3"/>
      <c r="BK9" s="3"/>
      <c r="BL9" s="76" t="s">
        <v>35</v>
      </c>
      <c r="BM9" s="77"/>
      <c r="BN9" s="18" t="s">
        <v>36</v>
      </c>
      <c r="BO9" s="21"/>
      <c r="BP9" s="21"/>
      <c r="BQ9" s="21"/>
      <c r="BR9" s="21"/>
      <c r="BS9" s="21"/>
      <c r="BT9" s="21"/>
      <c r="BU9" s="21"/>
      <c r="BV9" s="21"/>
      <c r="BW9" s="21"/>
      <c r="BX9" s="21"/>
      <c r="BY9" s="25"/>
    </row>
    <row r="10" spans="1:78" ht="18.75" customHeight="1" x14ac:dyDescent="0.2">
      <c r="A10" s="2"/>
      <c r="B10" s="69" t="str">
        <f>データ!N6</f>
        <v>-</v>
      </c>
      <c r="C10" s="69"/>
      <c r="D10" s="69"/>
      <c r="E10" s="69"/>
      <c r="F10" s="69"/>
      <c r="G10" s="69"/>
      <c r="H10" s="69"/>
      <c r="I10" s="69" t="str">
        <f>データ!O6</f>
        <v>該当数値なし</v>
      </c>
      <c r="J10" s="69"/>
      <c r="K10" s="69"/>
      <c r="L10" s="69"/>
      <c r="M10" s="69"/>
      <c r="N10" s="69"/>
      <c r="O10" s="69"/>
      <c r="P10" s="69">
        <f>データ!P6</f>
        <v>2.92</v>
      </c>
      <c r="Q10" s="69"/>
      <c r="R10" s="69"/>
      <c r="S10" s="69"/>
      <c r="T10" s="69"/>
      <c r="U10" s="69"/>
      <c r="V10" s="69"/>
      <c r="W10" s="69">
        <f>データ!Q6</f>
        <v>89.7</v>
      </c>
      <c r="X10" s="69"/>
      <c r="Y10" s="69"/>
      <c r="Z10" s="69"/>
      <c r="AA10" s="69"/>
      <c r="AB10" s="69"/>
      <c r="AC10" s="69"/>
      <c r="AD10" s="68">
        <f>データ!R6</f>
        <v>2530</v>
      </c>
      <c r="AE10" s="68"/>
      <c r="AF10" s="68"/>
      <c r="AG10" s="68"/>
      <c r="AH10" s="68"/>
      <c r="AI10" s="68"/>
      <c r="AJ10" s="68"/>
      <c r="AK10" s="2"/>
      <c r="AL10" s="68">
        <f>データ!V6</f>
        <v>513</v>
      </c>
      <c r="AM10" s="68"/>
      <c r="AN10" s="68"/>
      <c r="AO10" s="68"/>
      <c r="AP10" s="68"/>
      <c r="AQ10" s="68"/>
      <c r="AR10" s="68"/>
      <c r="AS10" s="68"/>
      <c r="AT10" s="69">
        <f>データ!W6</f>
        <v>0.41</v>
      </c>
      <c r="AU10" s="69"/>
      <c r="AV10" s="69"/>
      <c r="AW10" s="69"/>
      <c r="AX10" s="69"/>
      <c r="AY10" s="69"/>
      <c r="AZ10" s="69"/>
      <c r="BA10" s="69"/>
      <c r="BB10" s="69">
        <f>データ!X6</f>
        <v>1251.22</v>
      </c>
      <c r="BC10" s="69"/>
      <c r="BD10" s="69"/>
      <c r="BE10" s="69"/>
      <c r="BF10" s="69"/>
      <c r="BG10" s="69"/>
      <c r="BH10" s="69"/>
      <c r="BI10" s="69"/>
      <c r="BJ10" s="2"/>
      <c r="BK10" s="2"/>
      <c r="BL10" s="70" t="s">
        <v>38</v>
      </c>
      <c r="BM10" s="71"/>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40</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27</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42</v>
      </c>
      <c r="BM14" s="44"/>
      <c r="BN14" s="44"/>
      <c r="BO14" s="44"/>
      <c r="BP14" s="44"/>
      <c r="BQ14" s="44"/>
      <c r="BR14" s="44"/>
      <c r="BS14" s="44"/>
      <c r="BT14" s="44"/>
      <c r="BU14" s="44"/>
      <c r="BV14" s="44"/>
      <c r="BW14" s="44"/>
      <c r="BX14" s="44"/>
      <c r="BY14" s="44"/>
      <c r="BZ14" s="45"/>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46"/>
      <c r="BM15" s="47"/>
      <c r="BN15" s="47"/>
      <c r="BO15" s="47"/>
      <c r="BP15" s="47"/>
      <c r="BQ15" s="47"/>
      <c r="BR15" s="47"/>
      <c r="BS15" s="47"/>
      <c r="BT15" s="47"/>
      <c r="BU15" s="47"/>
      <c r="BV15" s="47"/>
      <c r="BW15" s="47"/>
      <c r="BX15" s="47"/>
      <c r="BY15" s="47"/>
      <c r="BZ15" s="4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115</v>
      </c>
      <c r="BM16" s="50"/>
      <c r="BN16" s="50"/>
      <c r="BO16" s="50"/>
      <c r="BP16" s="50"/>
      <c r="BQ16" s="50"/>
      <c r="BR16" s="50"/>
      <c r="BS16" s="50"/>
      <c r="BT16" s="50"/>
      <c r="BU16" s="50"/>
      <c r="BV16" s="50"/>
      <c r="BW16" s="50"/>
      <c r="BX16" s="50"/>
      <c r="BY16" s="50"/>
      <c r="BZ16" s="5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114</v>
      </c>
      <c r="BM47" s="55"/>
      <c r="BN47" s="55"/>
      <c r="BO47" s="55"/>
      <c r="BP47" s="55"/>
      <c r="BQ47" s="55"/>
      <c r="BR47" s="55"/>
      <c r="BS47" s="55"/>
      <c r="BT47" s="55"/>
      <c r="BU47" s="55"/>
      <c r="BV47" s="55"/>
      <c r="BW47" s="55"/>
      <c r="BX47" s="55"/>
      <c r="BY47" s="55"/>
      <c r="BZ47" s="56"/>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5"/>
      <c r="BN48" s="55"/>
      <c r="BO48" s="55"/>
      <c r="BP48" s="55"/>
      <c r="BQ48" s="55"/>
      <c r="BR48" s="55"/>
      <c r="BS48" s="55"/>
      <c r="BT48" s="55"/>
      <c r="BU48" s="55"/>
      <c r="BV48" s="55"/>
      <c r="BW48" s="55"/>
      <c r="BX48" s="55"/>
      <c r="BY48" s="55"/>
      <c r="BZ48" s="56"/>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5"/>
      <c r="BN49" s="55"/>
      <c r="BO49" s="55"/>
      <c r="BP49" s="55"/>
      <c r="BQ49" s="55"/>
      <c r="BR49" s="55"/>
      <c r="BS49" s="55"/>
      <c r="BT49" s="55"/>
      <c r="BU49" s="55"/>
      <c r="BV49" s="55"/>
      <c r="BW49" s="55"/>
      <c r="BX49" s="55"/>
      <c r="BY49" s="55"/>
      <c r="BZ49" s="56"/>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5"/>
      <c r="BN50" s="55"/>
      <c r="BO50" s="55"/>
      <c r="BP50" s="55"/>
      <c r="BQ50" s="55"/>
      <c r="BR50" s="55"/>
      <c r="BS50" s="55"/>
      <c r="BT50" s="55"/>
      <c r="BU50" s="55"/>
      <c r="BV50" s="55"/>
      <c r="BW50" s="55"/>
      <c r="BX50" s="55"/>
      <c r="BY50" s="55"/>
      <c r="BZ50" s="56"/>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5"/>
      <c r="BN51" s="55"/>
      <c r="BO51" s="55"/>
      <c r="BP51" s="55"/>
      <c r="BQ51" s="55"/>
      <c r="BR51" s="55"/>
      <c r="BS51" s="55"/>
      <c r="BT51" s="55"/>
      <c r="BU51" s="55"/>
      <c r="BV51" s="55"/>
      <c r="BW51" s="55"/>
      <c r="BX51" s="55"/>
      <c r="BY51" s="55"/>
      <c r="BZ51" s="56"/>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5"/>
      <c r="BN52" s="55"/>
      <c r="BO52" s="55"/>
      <c r="BP52" s="55"/>
      <c r="BQ52" s="55"/>
      <c r="BR52" s="55"/>
      <c r="BS52" s="55"/>
      <c r="BT52" s="55"/>
      <c r="BU52" s="55"/>
      <c r="BV52" s="55"/>
      <c r="BW52" s="55"/>
      <c r="BX52" s="55"/>
      <c r="BY52" s="55"/>
      <c r="BZ52" s="56"/>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5"/>
      <c r="BN53" s="55"/>
      <c r="BO53" s="55"/>
      <c r="BP53" s="55"/>
      <c r="BQ53" s="55"/>
      <c r="BR53" s="55"/>
      <c r="BS53" s="55"/>
      <c r="BT53" s="55"/>
      <c r="BU53" s="55"/>
      <c r="BV53" s="55"/>
      <c r="BW53" s="55"/>
      <c r="BX53" s="55"/>
      <c r="BY53" s="55"/>
      <c r="BZ53" s="56"/>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5"/>
      <c r="BN54" s="55"/>
      <c r="BO54" s="55"/>
      <c r="BP54" s="55"/>
      <c r="BQ54" s="55"/>
      <c r="BR54" s="55"/>
      <c r="BS54" s="55"/>
      <c r="BT54" s="55"/>
      <c r="BU54" s="55"/>
      <c r="BV54" s="55"/>
      <c r="BW54" s="55"/>
      <c r="BX54" s="55"/>
      <c r="BY54" s="55"/>
      <c r="BZ54" s="56"/>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5"/>
      <c r="BN55" s="55"/>
      <c r="BO55" s="55"/>
      <c r="BP55" s="55"/>
      <c r="BQ55" s="55"/>
      <c r="BR55" s="55"/>
      <c r="BS55" s="55"/>
      <c r="BT55" s="55"/>
      <c r="BU55" s="55"/>
      <c r="BV55" s="55"/>
      <c r="BW55" s="55"/>
      <c r="BX55" s="55"/>
      <c r="BY55" s="55"/>
      <c r="BZ55" s="56"/>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5"/>
      <c r="BN56" s="55"/>
      <c r="BO56" s="55"/>
      <c r="BP56" s="55"/>
      <c r="BQ56" s="55"/>
      <c r="BR56" s="55"/>
      <c r="BS56" s="55"/>
      <c r="BT56" s="55"/>
      <c r="BU56" s="55"/>
      <c r="BV56" s="55"/>
      <c r="BW56" s="55"/>
      <c r="BX56" s="55"/>
      <c r="BY56" s="55"/>
      <c r="BZ56" s="56"/>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5"/>
      <c r="BN57" s="55"/>
      <c r="BO57" s="55"/>
      <c r="BP57" s="55"/>
      <c r="BQ57" s="55"/>
      <c r="BR57" s="55"/>
      <c r="BS57" s="55"/>
      <c r="BT57" s="55"/>
      <c r="BU57" s="55"/>
      <c r="BV57" s="55"/>
      <c r="BW57" s="55"/>
      <c r="BX57" s="55"/>
      <c r="BY57" s="55"/>
      <c r="BZ57" s="56"/>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5"/>
      <c r="BN58" s="55"/>
      <c r="BO58" s="55"/>
      <c r="BP58" s="55"/>
      <c r="BQ58" s="55"/>
      <c r="BR58" s="55"/>
      <c r="BS58" s="55"/>
      <c r="BT58" s="55"/>
      <c r="BU58" s="55"/>
      <c r="BV58" s="55"/>
      <c r="BW58" s="55"/>
      <c r="BX58" s="55"/>
      <c r="BY58" s="55"/>
      <c r="BZ58" s="56"/>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5"/>
      <c r="BN59" s="55"/>
      <c r="BO59" s="55"/>
      <c r="BP59" s="55"/>
      <c r="BQ59" s="55"/>
      <c r="BR59" s="55"/>
      <c r="BS59" s="55"/>
      <c r="BT59" s="55"/>
      <c r="BU59" s="55"/>
      <c r="BV59" s="55"/>
      <c r="BW59" s="55"/>
      <c r="BX59" s="55"/>
      <c r="BY59" s="55"/>
      <c r="BZ59" s="56"/>
    </row>
    <row r="60" spans="1:78" ht="13.5" customHeight="1" x14ac:dyDescent="0.2">
      <c r="A60" s="2"/>
      <c r="B60" s="65" t="s">
        <v>9</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49"/>
      <c r="BM60" s="55"/>
      <c r="BN60" s="55"/>
      <c r="BO60" s="55"/>
      <c r="BP60" s="55"/>
      <c r="BQ60" s="55"/>
      <c r="BR60" s="55"/>
      <c r="BS60" s="55"/>
      <c r="BT60" s="55"/>
      <c r="BU60" s="55"/>
      <c r="BV60" s="55"/>
      <c r="BW60" s="55"/>
      <c r="BX60" s="55"/>
      <c r="BY60" s="55"/>
      <c r="BZ60" s="56"/>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49"/>
      <c r="BM61" s="55"/>
      <c r="BN61" s="55"/>
      <c r="BO61" s="55"/>
      <c r="BP61" s="55"/>
      <c r="BQ61" s="55"/>
      <c r="BR61" s="55"/>
      <c r="BS61" s="55"/>
      <c r="BT61" s="55"/>
      <c r="BU61" s="55"/>
      <c r="BV61" s="55"/>
      <c r="BW61" s="55"/>
      <c r="BX61" s="55"/>
      <c r="BY61" s="55"/>
      <c r="BZ61" s="56"/>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5"/>
      <c r="BN62" s="55"/>
      <c r="BO62" s="55"/>
      <c r="BP62" s="55"/>
      <c r="BQ62" s="55"/>
      <c r="BR62" s="55"/>
      <c r="BS62" s="55"/>
      <c r="BT62" s="55"/>
      <c r="BU62" s="55"/>
      <c r="BV62" s="55"/>
      <c r="BW62" s="55"/>
      <c r="BX62" s="55"/>
      <c r="BY62" s="55"/>
      <c r="BZ62" s="56"/>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7"/>
      <c r="BM63" s="58"/>
      <c r="BN63" s="58"/>
      <c r="BO63" s="58"/>
      <c r="BP63" s="58"/>
      <c r="BQ63" s="58"/>
      <c r="BR63" s="58"/>
      <c r="BS63" s="58"/>
      <c r="BT63" s="58"/>
      <c r="BU63" s="58"/>
      <c r="BV63" s="58"/>
      <c r="BW63" s="58"/>
      <c r="BX63" s="58"/>
      <c r="BY63" s="58"/>
      <c r="BZ63" s="59"/>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60</v>
      </c>
      <c r="BM66" s="55"/>
      <c r="BN66" s="55"/>
      <c r="BO66" s="55"/>
      <c r="BP66" s="55"/>
      <c r="BQ66" s="55"/>
      <c r="BR66" s="55"/>
      <c r="BS66" s="55"/>
      <c r="BT66" s="55"/>
      <c r="BU66" s="55"/>
      <c r="BV66" s="55"/>
      <c r="BW66" s="55"/>
      <c r="BX66" s="55"/>
      <c r="BY66" s="55"/>
      <c r="BZ66" s="56"/>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5"/>
      <c r="BN67" s="55"/>
      <c r="BO67" s="55"/>
      <c r="BP67" s="55"/>
      <c r="BQ67" s="55"/>
      <c r="BR67" s="55"/>
      <c r="BS67" s="55"/>
      <c r="BT67" s="55"/>
      <c r="BU67" s="55"/>
      <c r="BV67" s="55"/>
      <c r="BW67" s="55"/>
      <c r="BX67" s="55"/>
      <c r="BY67" s="55"/>
      <c r="BZ67" s="56"/>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5"/>
      <c r="BN68" s="55"/>
      <c r="BO68" s="55"/>
      <c r="BP68" s="55"/>
      <c r="BQ68" s="55"/>
      <c r="BR68" s="55"/>
      <c r="BS68" s="55"/>
      <c r="BT68" s="55"/>
      <c r="BU68" s="55"/>
      <c r="BV68" s="55"/>
      <c r="BW68" s="55"/>
      <c r="BX68" s="55"/>
      <c r="BY68" s="55"/>
      <c r="BZ68" s="56"/>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5"/>
      <c r="BN69" s="55"/>
      <c r="BO69" s="55"/>
      <c r="BP69" s="55"/>
      <c r="BQ69" s="55"/>
      <c r="BR69" s="55"/>
      <c r="BS69" s="55"/>
      <c r="BT69" s="55"/>
      <c r="BU69" s="55"/>
      <c r="BV69" s="55"/>
      <c r="BW69" s="55"/>
      <c r="BX69" s="55"/>
      <c r="BY69" s="55"/>
      <c r="BZ69" s="56"/>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5"/>
      <c r="BN70" s="55"/>
      <c r="BO70" s="55"/>
      <c r="BP70" s="55"/>
      <c r="BQ70" s="55"/>
      <c r="BR70" s="55"/>
      <c r="BS70" s="55"/>
      <c r="BT70" s="55"/>
      <c r="BU70" s="55"/>
      <c r="BV70" s="55"/>
      <c r="BW70" s="55"/>
      <c r="BX70" s="55"/>
      <c r="BY70" s="55"/>
      <c r="BZ70" s="56"/>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5"/>
      <c r="BN71" s="55"/>
      <c r="BO71" s="55"/>
      <c r="BP71" s="55"/>
      <c r="BQ71" s="55"/>
      <c r="BR71" s="55"/>
      <c r="BS71" s="55"/>
      <c r="BT71" s="55"/>
      <c r="BU71" s="55"/>
      <c r="BV71" s="55"/>
      <c r="BW71" s="55"/>
      <c r="BX71" s="55"/>
      <c r="BY71" s="55"/>
      <c r="BZ71" s="56"/>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5"/>
      <c r="BN72" s="55"/>
      <c r="BO72" s="55"/>
      <c r="BP72" s="55"/>
      <c r="BQ72" s="55"/>
      <c r="BR72" s="55"/>
      <c r="BS72" s="55"/>
      <c r="BT72" s="55"/>
      <c r="BU72" s="55"/>
      <c r="BV72" s="55"/>
      <c r="BW72" s="55"/>
      <c r="BX72" s="55"/>
      <c r="BY72" s="55"/>
      <c r="BZ72" s="56"/>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5"/>
      <c r="BN73" s="55"/>
      <c r="BO73" s="55"/>
      <c r="BP73" s="55"/>
      <c r="BQ73" s="55"/>
      <c r="BR73" s="55"/>
      <c r="BS73" s="55"/>
      <c r="BT73" s="55"/>
      <c r="BU73" s="55"/>
      <c r="BV73" s="55"/>
      <c r="BW73" s="55"/>
      <c r="BX73" s="55"/>
      <c r="BY73" s="55"/>
      <c r="BZ73" s="56"/>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5"/>
      <c r="BN74" s="55"/>
      <c r="BO74" s="55"/>
      <c r="BP74" s="55"/>
      <c r="BQ74" s="55"/>
      <c r="BR74" s="55"/>
      <c r="BS74" s="55"/>
      <c r="BT74" s="55"/>
      <c r="BU74" s="55"/>
      <c r="BV74" s="55"/>
      <c r="BW74" s="55"/>
      <c r="BX74" s="55"/>
      <c r="BY74" s="55"/>
      <c r="BZ74" s="56"/>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5"/>
      <c r="BN75" s="55"/>
      <c r="BO75" s="55"/>
      <c r="BP75" s="55"/>
      <c r="BQ75" s="55"/>
      <c r="BR75" s="55"/>
      <c r="BS75" s="55"/>
      <c r="BT75" s="55"/>
      <c r="BU75" s="55"/>
      <c r="BV75" s="55"/>
      <c r="BW75" s="55"/>
      <c r="BX75" s="55"/>
      <c r="BY75" s="55"/>
      <c r="BZ75" s="56"/>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5"/>
      <c r="BN76" s="55"/>
      <c r="BO76" s="55"/>
      <c r="BP76" s="55"/>
      <c r="BQ76" s="55"/>
      <c r="BR76" s="55"/>
      <c r="BS76" s="55"/>
      <c r="BT76" s="55"/>
      <c r="BU76" s="55"/>
      <c r="BV76" s="55"/>
      <c r="BW76" s="55"/>
      <c r="BX76" s="55"/>
      <c r="BY76" s="55"/>
      <c r="BZ76" s="56"/>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5"/>
      <c r="BN77" s="55"/>
      <c r="BO77" s="55"/>
      <c r="BP77" s="55"/>
      <c r="BQ77" s="55"/>
      <c r="BR77" s="55"/>
      <c r="BS77" s="55"/>
      <c r="BT77" s="55"/>
      <c r="BU77" s="55"/>
      <c r="BV77" s="55"/>
      <c r="BW77" s="55"/>
      <c r="BX77" s="55"/>
      <c r="BY77" s="55"/>
      <c r="BZ77" s="56"/>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5"/>
      <c r="BN78" s="55"/>
      <c r="BO78" s="55"/>
      <c r="BP78" s="55"/>
      <c r="BQ78" s="55"/>
      <c r="BR78" s="55"/>
      <c r="BS78" s="55"/>
      <c r="BT78" s="55"/>
      <c r="BU78" s="55"/>
      <c r="BV78" s="55"/>
      <c r="BW78" s="55"/>
      <c r="BX78" s="55"/>
      <c r="BY78" s="55"/>
      <c r="BZ78" s="56"/>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5"/>
      <c r="BN79" s="55"/>
      <c r="BO79" s="55"/>
      <c r="BP79" s="55"/>
      <c r="BQ79" s="55"/>
      <c r="BR79" s="55"/>
      <c r="BS79" s="55"/>
      <c r="BT79" s="55"/>
      <c r="BU79" s="55"/>
      <c r="BV79" s="55"/>
      <c r="BW79" s="55"/>
      <c r="BX79" s="55"/>
      <c r="BY79" s="55"/>
      <c r="BZ79" s="56"/>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5"/>
      <c r="BN81" s="55"/>
      <c r="BO81" s="55"/>
      <c r="BP81" s="55"/>
      <c r="BQ81" s="55"/>
      <c r="BR81" s="55"/>
      <c r="BS81" s="55"/>
      <c r="BT81" s="55"/>
      <c r="BU81" s="55"/>
      <c r="BV81" s="55"/>
      <c r="BW81" s="55"/>
      <c r="BX81" s="55"/>
      <c r="BY81" s="55"/>
      <c r="BZ81" s="56"/>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7"/>
      <c r="BM82" s="58"/>
      <c r="BN82" s="58"/>
      <c r="BO82" s="58"/>
      <c r="BP82" s="58"/>
      <c r="BQ82" s="58"/>
      <c r="BR82" s="58"/>
      <c r="BS82" s="58"/>
      <c r="BT82" s="58"/>
      <c r="BU82" s="58"/>
      <c r="BV82" s="58"/>
      <c r="BW82" s="58"/>
      <c r="BX82" s="58"/>
      <c r="BY82" s="58"/>
      <c r="BZ82" s="59"/>
    </row>
    <row r="83" spans="1:78" x14ac:dyDescent="0.2">
      <c r="C83" s="2" t="s">
        <v>43</v>
      </c>
    </row>
    <row r="84" spans="1:78" x14ac:dyDescent="0.2">
      <c r="C84" s="2"/>
    </row>
    <row r="85" spans="1:78" hidden="1" x14ac:dyDescent="0.2">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2">
      <c r="B86" s="6"/>
      <c r="C86" s="6"/>
      <c r="D86" s="6"/>
      <c r="E86" s="6" t="str">
        <f>データ!AI6</f>
        <v/>
      </c>
      <c r="F86" s="6" t="s">
        <v>41</v>
      </c>
      <c r="G86" s="6" t="s">
        <v>41</v>
      </c>
      <c r="H86" s="6" t="str">
        <f>データ!BP6</f>
        <v>【832.52】</v>
      </c>
      <c r="I86" s="6" t="str">
        <f>データ!CA6</f>
        <v>【60.94】</v>
      </c>
      <c r="J86" s="6" t="str">
        <f>データ!CL6</f>
        <v>【253.04】</v>
      </c>
      <c r="K86" s="6" t="str">
        <f>データ!CW6</f>
        <v>【54.84】</v>
      </c>
      <c r="L86" s="6" t="str">
        <f>データ!DH6</f>
        <v>【86.60】</v>
      </c>
      <c r="M86" s="6" t="s">
        <v>41</v>
      </c>
      <c r="N86" s="6" t="s">
        <v>41</v>
      </c>
      <c r="O86" s="6" t="str">
        <f>データ!EO6</f>
        <v>【0.16】</v>
      </c>
    </row>
  </sheetData>
  <sheetProtection algorithmName="SHA-512" hashValue="UuYYTLc6Smr38udN2k/voGzdAh3AX2WKz9X6NlyfbEhGl6V5gLQXP8qNxaxfs5gyxzcw19AaXiVaRDyyPHh0MA==" saltValue="XVqx04FlZIUghW1OAKzVo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19</v>
      </c>
      <c r="B3" s="30" t="s">
        <v>34</v>
      </c>
      <c r="C3" s="30" t="s">
        <v>58</v>
      </c>
      <c r="D3" s="30" t="s">
        <v>59</v>
      </c>
      <c r="E3" s="30" t="s">
        <v>6</v>
      </c>
      <c r="F3" s="30" t="s">
        <v>5</v>
      </c>
      <c r="G3" s="30" t="s">
        <v>24</v>
      </c>
      <c r="H3" s="81" t="s">
        <v>55</v>
      </c>
      <c r="I3" s="82"/>
      <c r="J3" s="82"/>
      <c r="K3" s="82"/>
      <c r="L3" s="82"/>
      <c r="M3" s="82"/>
      <c r="N3" s="82"/>
      <c r="O3" s="82"/>
      <c r="P3" s="82"/>
      <c r="Q3" s="82"/>
      <c r="R3" s="82"/>
      <c r="S3" s="82"/>
      <c r="T3" s="82"/>
      <c r="U3" s="82"/>
      <c r="V3" s="82"/>
      <c r="W3" s="82"/>
      <c r="X3" s="83"/>
      <c r="Y3" s="87"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9</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2">
      <c r="A4" s="28" t="s">
        <v>61</v>
      </c>
      <c r="B4" s="31"/>
      <c r="C4" s="31"/>
      <c r="D4" s="31"/>
      <c r="E4" s="31"/>
      <c r="F4" s="31"/>
      <c r="G4" s="31"/>
      <c r="H4" s="84"/>
      <c r="I4" s="85"/>
      <c r="J4" s="85"/>
      <c r="K4" s="85"/>
      <c r="L4" s="85"/>
      <c r="M4" s="85"/>
      <c r="N4" s="85"/>
      <c r="O4" s="85"/>
      <c r="P4" s="85"/>
      <c r="Q4" s="85"/>
      <c r="R4" s="85"/>
      <c r="S4" s="85"/>
      <c r="T4" s="85"/>
      <c r="U4" s="85"/>
      <c r="V4" s="85"/>
      <c r="W4" s="85"/>
      <c r="X4" s="86"/>
      <c r="Y4" s="88" t="s">
        <v>26</v>
      </c>
      <c r="Z4" s="88"/>
      <c r="AA4" s="88"/>
      <c r="AB4" s="88"/>
      <c r="AC4" s="88"/>
      <c r="AD4" s="88"/>
      <c r="AE4" s="88"/>
      <c r="AF4" s="88"/>
      <c r="AG4" s="88"/>
      <c r="AH4" s="88"/>
      <c r="AI4" s="88"/>
      <c r="AJ4" s="88" t="s">
        <v>46</v>
      </c>
      <c r="AK4" s="88"/>
      <c r="AL4" s="88"/>
      <c r="AM4" s="88"/>
      <c r="AN4" s="88"/>
      <c r="AO4" s="88"/>
      <c r="AP4" s="88"/>
      <c r="AQ4" s="88"/>
      <c r="AR4" s="88"/>
      <c r="AS4" s="88"/>
      <c r="AT4" s="88"/>
      <c r="AU4" s="88" t="s">
        <v>29</v>
      </c>
      <c r="AV4" s="88"/>
      <c r="AW4" s="88"/>
      <c r="AX4" s="88"/>
      <c r="AY4" s="88"/>
      <c r="AZ4" s="88"/>
      <c r="BA4" s="88"/>
      <c r="BB4" s="88"/>
      <c r="BC4" s="88"/>
      <c r="BD4" s="88"/>
      <c r="BE4" s="88"/>
      <c r="BF4" s="88" t="s">
        <v>62</v>
      </c>
      <c r="BG4" s="88"/>
      <c r="BH4" s="88"/>
      <c r="BI4" s="88"/>
      <c r="BJ4" s="88"/>
      <c r="BK4" s="88"/>
      <c r="BL4" s="88"/>
      <c r="BM4" s="88"/>
      <c r="BN4" s="88"/>
      <c r="BO4" s="88"/>
      <c r="BP4" s="88"/>
      <c r="BQ4" s="88" t="s">
        <v>15</v>
      </c>
      <c r="BR4" s="88"/>
      <c r="BS4" s="88"/>
      <c r="BT4" s="88"/>
      <c r="BU4" s="88"/>
      <c r="BV4" s="88"/>
      <c r="BW4" s="88"/>
      <c r="BX4" s="88"/>
      <c r="BY4" s="88"/>
      <c r="BZ4" s="88"/>
      <c r="CA4" s="88"/>
      <c r="CB4" s="88" t="s">
        <v>63</v>
      </c>
      <c r="CC4" s="88"/>
      <c r="CD4" s="88"/>
      <c r="CE4" s="88"/>
      <c r="CF4" s="88"/>
      <c r="CG4" s="88"/>
      <c r="CH4" s="88"/>
      <c r="CI4" s="88"/>
      <c r="CJ4" s="88"/>
      <c r="CK4" s="88"/>
      <c r="CL4" s="88"/>
      <c r="CM4" s="88" t="s">
        <v>65</v>
      </c>
      <c r="CN4" s="88"/>
      <c r="CO4" s="88"/>
      <c r="CP4" s="88"/>
      <c r="CQ4" s="88"/>
      <c r="CR4" s="88"/>
      <c r="CS4" s="88"/>
      <c r="CT4" s="88"/>
      <c r="CU4" s="88"/>
      <c r="CV4" s="88"/>
      <c r="CW4" s="88"/>
      <c r="CX4" s="88" t="s">
        <v>66</v>
      </c>
      <c r="CY4" s="88"/>
      <c r="CZ4" s="88"/>
      <c r="DA4" s="88"/>
      <c r="DB4" s="88"/>
      <c r="DC4" s="88"/>
      <c r="DD4" s="88"/>
      <c r="DE4" s="88"/>
      <c r="DF4" s="88"/>
      <c r="DG4" s="88"/>
      <c r="DH4" s="88"/>
      <c r="DI4" s="88" t="s">
        <v>67</v>
      </c>
      <c r="DJ4" s="88"/>
      <c r="DK4" s="88"/>
      <c r="DL4" s="88"/>
      <c r="DM4" s="88"/>
      <c r="DN4" s="88"/>
      <c r="DO4" s="88"/>
      <c r="DP4" s="88"/>
      <c r="DQ4" s="88"/>
      <c r="DR4" s="88"/>
      <c r="DS4" s="88"/>
      <c r="DT4" s="88" t="s">
        <v>68</v>
      </c>
      <c r="DU4" s="88"/>
      <c r="DV4" s="88"/>
      <c r="DW4" s="88"/>
      <c r="DX4" s="88"/>
      <c r="DY4" s="88"/>
      <c r="DZ4" s="88"/>
      <c r="EA4" s="88"/>
      <c r="EB4" s="88"/>
      <c r="EC4" s="88"/>
      <c r="ED4" s="88"/>
      <c r="EE4" s="88" t="s">
        <v>69</v>
      </c>
      <c r="EF4" s="88"/>
      <c r="EG4" s="88"/>
      <c r="EH4" s="88"/>
      <c r="EI4" s="88"/>
      <c r="EJ4" s="88"/>
      <c r="EK4" s="88"/>
      <c r="EL4" s="88"/>
      <c r="EM4" s="88"/>
      <c r="EN4" s="88"/>
      <c r="EO4" s="88"/>
    </row>
    <row r="5" spans="1:145" x14ac:dyDescent="0.2">
      <c r="A5" s="28" t="s">
        <v>70</v>
      </c>
      <c r="B5" s="32"/>
      <c r="C5" s="32"/>
      <c r="D5" s="32"/>
      <c r="E5" s="32"/>
      <c r="F5" s="32"/>
      <c r="G5" s="32"/>
      <c r="H5" s="37" t="s">
        <v>57</v>
      </c>
      <c r="I5" s="37" t="s">
        <v>71</v>
      </c>
      <c r="J5" s="37" t="s">
        <v>72</v>
      </c>
      <c r="K5" s="37" t="s">
        <v>73</v>
      </c>
      <c r="L5" s="37" t="s">
        <v>74</v>
      </c>
      <c r="M5" s="37" t="s">
        <v>7</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44</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2">
      <c r="A6" s="28" t="s">
        <v>96</v>
      </c>
      <c r="B6" s="33">
        <f t="shared" ref="B6:X6" si="1">B7</f>
        <v>2020</v>
      </c>
      <c r="C6" s="33">
        <f t="shared" si="1"/>
        <v>452076</v>
      </c>
      <c r="D6" s="33">
        <f t="shared" si="1"/>
        <v>47</v>
      </c>
      <c r="E6" s="33">
        <f t="shared" si="1"/>
        <v>17</v>
      </c>
      <c r="F6" s="33">
        <f t="shared" si="1"/>
        <v>5</v>
      </c>
      <c r="G6" s="33">
        <f t="shared" si="1"/>
        <v>0</v>
      </c>
      <c r="H6" s="33" t="str">
        <f t="shared" si="1"/>
        <v>宮崎県　串間市</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2.92</v>
      </c>
      <c r="Q6" s="38">
        <f t="shared" si="1"/>
        <v>89.7</v>
      </c>
      <c r="R6" s="38">
        <f t="shared" si="1"/>
        <v>2530</v>
      </c>
      <c r="S6" s="38">
        <f t="shared" si="1"/>
        <v>17722</v>
      </c>
      <c r="T6" s="38">
        <f t="shared" si="1"/>
        <v>295.17</v>
      </c>
      <c r="U6" s="38">
        <f t="shared" si="1"/>
        <v>60.04</v>
      </c>
      <c r="V6" s="38">
        <f t="shared" si="1"/>
        <v>513</v>
      </c>
      <c r="W6" s="38">
        <f t="shared" si="1"/>
        <v>0.41</v>
      </c>
      <c r="X6" s="38">
        <f t="shared" si="1"/>
        <v>1251.22</v>
      </c>
      <c r="Y6" s="42">
        <f t="shared" ref="Y6:AH6" si="2">IF(Y7="",NA(),Y7)</f>
        <v>84.11</v>
      </c>
      <c r="Z6" s="42">
        <f t="shared" si="2"/>
        <v>77.540000000000006</v>
      </c>
      <c r="AA6" s="42">
        <f t="shared" si="2"/>
        <v>77.150000000000006</v>
      </c>
      <c r="AB6" s="42">
        <f t="shared" si="2"/>
        <v>75.84</v>
      </c>
      <c r="AC6" s="42">
        <f t="shared" si="2"/>
        <v>76.47</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42">
        <f t="shared" si="5"/>
        <v>961.73</v>
      </c>
      <c r="BK6" s="42">
        <f t="shared" si="5"/>
        <v>974.93</v>
      </c>
      <c r="BL6" s="42">
        <f t="shared" si="5"/>
        <v>855.8</v>
      </c>
      <c r="BM6" s="42">
        <f t="shared" si="5"/>
        <v>789.46</v>
      </c>
      <c r="BN6" s="42">
        <f t="shared" si="5"/>
        <v>826.83</v>
      </c>
      <c r="BO6" s="42">
        <f t="shared" si="5"/>
        <v>867.83</v>
      </c>
      <c r="BP6" s="38" t="str">
        <f>IF(BP7="","",IF(BP7="-","【-】","【"&amp;SUBSTITUTE(TEXT(BP7,"#,##0.00"),"-","△")&amp;"】"))</f>
        <v>【832.52】</v>
      </c>
      <c r="BQ6" s="42">
        <f t="shared" ref="BQ6:BZ6" si="6">IF(BQ7="",NA(),BQ7)</f>
        <v>53.59</v>
      </c>
      <c r="BR6" s="42">
        <f t="shared" si="6"/>
        <v>42.55</v>
      </c>
      <c r="BS6" s="42">
        <f t="shared" si="6"/>
        <v>41.58</v>
      </c>
      <c r="BT6" s="42">
        <f t="shared" si="6"/>
        <v>39.51</v>
      </c>
      <c r="BU6" s="42">
        <f t="shared" si="6"/>
        <v>39.81</v>
      </c>
      <c r="BV6" s="42">
        <f t="shared" si="6"/>
        <v>55.32</v>
      </c>
      <c r="BW6" s="42">
        <f t="shared" si="6"/>
        <v>59.8</v>
      </c>
      <c r="BX6" s="42">
        <f t="shared" si="6"/>
        <v>57.77</v>
      </c>
      <c r="BY6" s="42">
        <f t="shared" si="6"/>
        <v>57.31</v>
      </c>
      <c r="BZ6" s="42">
        <f t="shared" si="6"/>
        <v>57.08</v>
      </c>
      <c r="CA6" s="38" t="str">
        <f>IF(CA7="","",IF(CA7="-","【-】","【"&amp;SUBSTITUTE(TEXT(CA7,"#,##0.00"),"-","△")&amp;"】"))</f>
        <v>【60.94】</v>
      </c>
      <c r="CB6" s="42">
        <f t="shared" ref="CB6:CK6" si="7">IF(CB7="",NA(),CB7)</f>
        <v>259.41000000000003</v>
      </c>
      <c r="CC6" s="42">
        <f t="shared" si="7"/>
        <v>326.52</v>
      </c>
      <c r="CD6" s="42">
        <f t="shared" si="7"/>
        <v>333.78</v>
      </c>
      <c r="CE6" s="42">
        <f t="shared" si="7"/>
        <v>354.38</v>
      </c>
      <c r="CF6" s="42">
        <f t="shared" si="7"/>
        <v>359.54</v>
      </c>
      <c r="CG6" s="42">
        <f t="shared" si="7"/>
        <v>283.17</v>
      </c>
      <c r="CH6" s="42">
        <f t="shared" si="7"/>
        <v>263.76</v>
      </c>
      <c r="CI6" s="42">
        <f t="shared" si="7"/>
        <v>274.35000000000002</v>
      </c>
      <c r="CJ6" s="42">
        <f t="shared" si="7"/>
        <v>273.52</v>
      </c>
      <c r="CK6" s="42">
        <f t="shared" si="7"/>
        <v>274.99</v>
      </c>
      <c r="CL6" s="38" t="str">
        <f>IF(CL7="","",IF(CL7="-","【-】","【"&amp;SUBSTITUTE(TEXT(CL7,"#,##0.00"),"-","△")&amp;"】"))</f>
        <v>【253.04】</v>
      </c>
      <c r="CM6" s="42">
        <f t="shared" ref="CM6:CV6" si="8">IF(CM7="",NA(),CM7)</f>
        <v>34.229999999999997</v>
      </c>
      <c r="CN6" s="42">
        <f t="shared" si="8"/>
        <v>31.54</v>
      </c>
      <c r="CO6" s="42">
        <f t="shared" si="8"/>
        <v>31.3</v>
      </c>
      <c r="CP6" s="42">
        <f t="shared" si="8"/>
        <v>31.3</v>
      </c>
      <c r="CQ6" s="42">
        <f t="shared" si="8"/>
        <v>31.54</v>
      </c>
      <c r="CR6" s="42">
        <f t="shared" si="8"/>
        <v>60.65</v>
      </c>
      <c r="CS6" s="42">
        <f t="shared" si="8"/>
        <v>51.75</v>
      </c>
      <c r="CT6" s="42">
        <f t="shared" si="8"/>
        <v>50.68</v>
      </c>
      <c r="CU6" s="42">
        <f t="shared" si="8"/>
        <v>50.14</v>
      </c>
      <c r="CV6" s="42">
        <f t="shared" si="8"/>
        <v>54.83</v>
      </c>
      <c r="CW6" s="38" t="str">
        <f>IF(CW7="","",IF(CW7="-","【-】","【"&amp;SUBSTITUTE(TEXT(CW7,"#,##0.00"),"-","△")&amp;"】"))</f>
        <v>【54.84】</v>
      </c>
      <c r="CX6" s="42">
        <f t="shared" ref="CX6:DG6" si="9">IF(CX7="",NA(),CX7)</f>
        <v>87.03</v>
      </c>
      <c r="CY6" s="42">
        <f t="shared" si="9"/>
        <v>88.98</v>
      </c>
      <c r="CZ6" s="42">
        <f t="shared" si="9"/>
        <v>90.73</v>
      </c>
      <c r="DA6" s="42">
        <f t="shared" si="9"/>
        <v>91.91</v>
      </c>
      <c r="DB6" s="42">
        <f t="shared" si="9"/>
        <v>87.91</v>
      </c>
      <c r="DC6" s="42">
        <f t="shared" si="9"/>
        <v>84.58</v>
      </c>
      <c r="DD6" s="42">
        <f t="shared" si="9"/>
        <v>84.84</v>
      </c>
      <c r="DE6" s="42">
        <f t="shared" si="9"/>
        <v>84.86</v>
      </c>
      <c r="DF6" s="42">
        <f t="shared" si="9"/>
        <v>84.98</v>
      </c>
      <c r="DG6" s="42">
        <f t="shared" si="9"/>
        <v>84.7</v>
      </c>
      <c r="DH6" s="38" t="str">
        <f>IF(DH7="","",IF(DH7="-","【-】","【"&amp;SUBSTITUTE(TEXT(DH7,"#,##0.00"),"-","△")&amp;"】"))</f>
        <v>【86.60】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2.0499999999999998</v>
      </c>
      <c r="EK6" s="42">
        <f t="shared" si="12"/>
        <v>0.01</v>
      </c>
      <c r="EL6" s="42">
        <f t="shared" si="12"/>
        <v>0.01</v>
      </c>
      <c r="EM6" s="42">
        <f t="shared" si="12"/>
        <v>0.02</v>
      </c>
      <c r="EN6" s="42">
        <f t="shared" si="12"/>
        <v>0.25</v>
      </c>
      <c r="EO6" s="38" t="str">
        <f>IF(EO7="","",IF(EO7="-","【-】","【"&amp;SUBSTITUTE(TEXT(EO7,"#,##0.00"),"-","△")&amp;"】"))</f>
        <v>【0.16】</v>
      </c>
    </row>
    <row r="7" spans="1:145" s="27" customFormat="1" x14ac:dyDescent="0.2">
      <c r="A7" s="28"/>
      <c r="B7" s="34">
        <v>2020</v>
      </c>
      <c r="C7" s="34">
        <v>452076</v>
      </c>
      <c r="D7" s="34">
        <v>47</v>
      </c>
      <c r="E7" s="34">
        <v>17</v>
      </c>
      <c r="F7" s="34">
        <v>5</v>
      </c>
      <c r="G7" s="34">
        <v>0</v>
      </c>
      <c r="H7" s="34" t="s">
        <v>97</v>
      </c>
      <c r="I7" s="34" t="s">
        <v>98</v>
      </c>
      <c r="J7" s="34" t="s">
        <v>99</v>
      </c>
      <c r="K7" s="34" t="s">
        <v>100</v>
      </c>
      <c r="L7" s="34" t="s">
        <v>101</v>
      </c>
      <c r="M7" s="34" t="s">
        <v>102</v>
      </c>
      <c r="N7" s="39" t="s">
        <v>41</v>
      </c>
      <c r="O7" s="39" t="s">
        <v>103</v>
      </c>
      <c r="P7" s="39">
        <v>2.92</v>
      </c>
      <c r="Q7" s="39">
        <v>89.7</v>
      </c>
      <c r="R7" s="39">
        <v>2530</v>
      </c>
      <c r="S7" s="39">
        <v>17722</v>
      </c>
      <c r="T7" s="39">
        <v>295.17</v>
      </c>
      <c r="U7" s="39">
        <v>60.04</v>
      </c>
      <c r="V7" s="39">
        <v>513</v>
      </c>
      <c r="W7" s="39">
        <v>0.41</v>
      </c>
      <c r="X7" s="39">
        <v>1251.22</v>
      </c>
      <c r="Y7" s="39">
        <v>84.11</v>
      </c>
      <c r="Z7" s="39">
        <v>77.540000000000006</v>
      </c>
      <c r="AA7" s="39">
        <v>77.150000000000006</v>
      </c>
      <c r="AB7" s="39">
        <v>75.84</v>
      </c>
      <c r="AC7" s="39">
        <v>76.47</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961.73</v>
      </c>
      <c r="BK7" s="39">
        <v>974.93</v>
      </c>
      <c r="BL7" s="39">
        <v>855.8</v>
      </c>
      <c r="BM7" s="39">
        <v>789.46</v>
      </c>
      <c r="BN7" s="39">
        <v>826.83</v>
      </c>
      <c r="BO7" s="39">
        <v>867.83</v>
      </c>
      <c r="BP7" s="39">
        <v>832.52</v>
      </c>
      <c r="BQ7" s="39">
        <v>53.59</v>
      </c>
      <c r="BR7" s="39">
        <v>42.55</v>
      </c>
      <c r="BS7" s="39">
        <v>41.58</v>
      </c>
      <c r="BT7" s="39">
        <v>39.51</v>
      </c>
      <c r="BU7" s="39">
        <v>39.81</v>
      </c>
      <c r="BV7" s="39">
        <v>55.32</v>
      </c>
      <c r="BW7" s="39">
        <v>59.8</v>
      </c>
      <c r="BX7" s="39">
        <v>57.77</v>
      </c>
      <c r="BY7" s="39">
        <v>57.31</v>
      </c>
      <c r="BZ7" s="39">
        <v>57.08</v>
      </c>
      <c r="CA7" s="39">
        <v>60.94</v>
      </c>
      <c r="CB7" s="39">
        <v>259.41000000000003</v>
      </c>
      <c r="CC7" s="39">
        <v>326.52</v>
      </c>
      <c r="CD7" s="39">
        <v>333.78</v>
      </c>
      <c r="CE7" s="39">
        <v>354.38</v>
      </c>
      <c r="CF7" s="39">
        <v>359.54</v>
      </c>
      <c r="CG7" s="39">
        <v>283.17</v>
      </c>
      <c r="CH7" s="39">
        <v>263.76</v>
      </c>
      <c r="CI7" s="39">
        <v>274.35000000000002</v>
      </c>
      <c r="CJ7" s="39">
        <v>273.52</v>
      </c>
      <c r="CK7" s="39">
        <v>274.99</v>
      </c>
      <c r="CL7" s="39">
        <v>253.04</v>
      </c>
      <c r="CM7" s="39">
        <v>34.229999999999997</v>
      </c>
      <c r="CN7" s="39">
        <v>31.54</v>
      </c>
      <c r="CO7" s="39">
        <v>31.3</v>
      </c>
      <c r="CP7" s="39">
        <v>31.3</v>
      </c>
      <c r="CQ7" s="39">
        <v>31.54</v>
      </c>
      <c r="CR7" s="39">
        <v>60.65</v>
      </c>
      <c r="CS7" s="39">
        <v>51.75</v>
      </c>
      <c r="CT7" s="39">
        <v>50.68</v>
      </c>
      <c r="CU7" s="39">
        <v>50.14</v>
      </c>
      <c r="CV7" s="39">
        <v>54.83</v>
      </c>
      <c r="CW7" s="39">
        <v>54.84</v>
      </c>
      <c r="CX7" s="39">
        <v>87.03</v>
      </c>
      <c r="CY7" s="39">
        <v>88.98</v>
      </c>
      <c r="CZ7" s="39">
        <v>90.73</v>
      </c>
      <c r="DA7" s="39">
        <v>91.91</v>
      </c>
      <c r="DB7" s="39">
        <v>87.91</v>
      </c>
      <c r="DC7" s="39">
        <v>84.58</v>
      </c>
      <c r="DD7" s="39">
        <v>84.84</v>
      </c>
      <c r="DE7" s="39">
        <v>84.86</v>
      </c>
      <c r="DF7" s="39">
        <v>84.98</v>
      </c>
      <c r="DG7" s="39">
        <v>84.7</v>
      </c>
      <c r="DH7" s="39">
        <v>86.6</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2.0499999999999998</v>
      </c>
      <c r="EK7" s="39">
        <v>0.01</v>
      </c>
      <c r="EL7" s="39">
        <v>0.01</v>
      </c>
      <c r="EM7" s="39">
        <v>0.02</v>
      </c>
      <c r="EN7" s="39">
        <v>0.25</v>
      </c>
      <c r="EO7" s="39">
        <v>0.16</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2021-12-03T08:03:28Z</dcterms:created>
  <dcterms:modified xsi:type="dcterms:W3CDTF">2022-02-21T05:01:49Z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2022-01-20T05:16:35Z</vt:filetime>
  </property>
</Properties>
</file>