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01 各種照会・回答\220105【】公営企業に係る「経営比較分析表」の分析等について（照会）\03市町村→県\02法非適用\06下水道事業\03農集排\"/>
    </mc:Choice>
  </mc:AlternateContent>
  <xr:revisionPtr revIDLastSave="0" documentId="13_ncr:1_{DA650E3B-4881-4A35-9A36-7F75BA4FA2D4}" xr6:coauthVersionLast="47" xr6:coauthVersionMax="47" xr10:uidLastSave="{00000000-0000-0000-0000-000000000000}"/>
  <workbookProtection workbookAlgorithmName="SHA-512" workbookHashValue="D0MhJjPQgbAwB7CMsKz6g9Tpfsf4MHU29pyWFIQZrRM3/t1Lc47/NGhIPVyxyZQFd9hglxzNK6nY6Nsya4jcQQ==" workbookSaltValue="tmRsPO79C1FiW7npZ5V4zw==" workbookSpinCount="100000" lockStructure="1"/>
  <bookViews>
    <workbookView xWindow="-108" yWindow="-108" windowWidth="23256" windowHeight="1257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L10" i="4"/>
  <c r="AD10" i="4"/>
  <c r="B10" i="4"/>
  <c r="AL8" i="4"/>
  <c r="I8" i="4"/>
</calcChain>
</file>

<file path=xl/sharedStrings.xml><?xml version="1.0" encoding="utf-8"?>
<sst xmlns="http://schemas.openxmlformats.org/spreadsheetml/2006/main" count="236" uniqueCount="119">
  <si>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</si>
  <si>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</si>
  <si>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</si>
  <si>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</si>
  <si>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</si>
  <si>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</si>
  <si>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</si>
  <si>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</si>
  <si>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</si>
  <si>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</si>
  <si>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</si>
  <si>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</si>
  <si>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</si>
  <si>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</si>
  <si>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</si>
  <si>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</si>
  <si>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</si>
  <si>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</si>
  <si>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</si>
  <si>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</si>
  <si>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</si>
  <si>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</si>
  <si>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</si>
  <si>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</si>
  <si>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</si>
  <si>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</si>
  <si>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</si>
  <si>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</si>
  <si>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</si>
  <si>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</si>
  <si>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</si>
  <si>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</si>
  <si>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</si>
  <si>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</si>
  <si>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</si>
  <si>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</si>
  <si>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</si>
  <si>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</si>
  <si>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</si>
  <si>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</si>
  <si>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</si>
  <si>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</si>
  <si>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</si>
  <si>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</si>
  <si>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</si>
  <si>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</si>
  <si>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</si>
  <si>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</si>
  <si>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</si>
  <si>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</si>
  <si>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</si>
  <si>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</si>
  <si>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</si>
  <si>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</si>
  <si>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</si>
  <si>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</si>
  <si>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</si>
  <si>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</si>
  <si>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</si>
  <si>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</si>
  <si>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</si>
  <si>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</si>
  <si>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</si>
  <si>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</si>
  <si>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</si>
  <si>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</si>
  <si>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</si>
  <si>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</si>
  <si>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</si>
  <si>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</si>
  <si>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</si>
  <si>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</si>
  <si>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</si>
  <si>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</si>
  <si>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</si>
  <si>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</si>
  <si>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</si>
  <si>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</si>
  <si>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</si>
  <si>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</si>
  <si>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</si>
  <si>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</si>
  <si>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</si>
  <si>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</si>
  <si>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</si>
  <si>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</si>
  <si>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</si>
  <si>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</si>
  <si>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</si>
  <si>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</si>
  <si>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</si>
  <si>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</si>
  <si>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</si>
  <si>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</si>
  <si>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</si>
  <si>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</si>
  <si>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</si>
  <si>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</si>
  <si>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三股町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</si>
  <si>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</si>
  <si>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</si>
  <si>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</si>
  <si>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</si>
  <si>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</si>
  <si>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</si>
  <si>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</si>
  <si>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</si>
  <si>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</si>
  <si>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</si>
  <si>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</si>
  <si>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</si>
  <si>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</si>
  <si>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</si>
  <si>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</si>
  <si>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</si>
  <si>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</si>
  <si>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健全な経営を維持するために、適切な使用料金の設定が必要でありますが、本町の料金設定は適切であるため、改善策としては、汚水処理費を軽減する検討が必要となります。また、施設の老朽化対策として、施設最適整備構想計画に基づいた整備を行い、長寿命化を図ることにより、経営への負荷を抑えるなど、改善を進める必要があります。</t>
    <rPh sb="1" eb="3">
      <t>ケンゼン</t>
    </rPh>
    <rPh sb="4" eb="6">
      <t>ケイエイ</t>
    </rPh>
    <rPh sb="7" eb="9">
      <t>イジ</t>
    </rPh>
    <rPh sb="15" eb="17">
      <t>テキセツ</t>
    </rPh>
    <rPh sb="18" eb="22">
      <t>シヨウリョウキン</t>
    </rPh>
    <rPh sb="23" eb="25">
      <t>セッテイ</t>
    </rPh>
    <rPh sb="26" eb="28">
      <t>ヒツヨウ</t>
    </rPh>
    <rPh sb="35" eb="37">
      <t>ホンチョウ</t>
    </rPh>
    <rPh sb="38" eb="42">
      <t>リョウキンセッテイ</t>
    </rPh>
    <rPh sb="43" eb="45">
      <t>テキセツ</t>
    </rPh>
    <rPh sb="51" eb="53">
      <t>カイゼン</t>
    </rPh>
    <rPh sb="53" eb="54">
      <t>サク</t>
    </rPh>
    <rPh sb="59" eb="64">
      <t>オスイショリヒ</t>
    </rPh>
    <rPh sb="65" eb="67">
      <t>ケイゲン</t>
    </rPh>
    <rPh sb="69" eb="71">
      <t>ケントウ</t>
    </rPh>
    <rPh sb="72" eb="74">
      <t>ヒツヨウ</t>
    </rPh>
    <rPh sb="83" eb="85">
      <t>シセツ</t>
    </rPh>
    <rPh sb="86" eb="89">
      <t>ロウキュウカ</t>
    </rPh>
    <rPh sb="89" eb="91">
      <t>タイサク</t>
    </rPh>
    <rPh sb="95" eb="97">
      <t>シセツ</t>
    </rPh>
    <phoneticPr fontId="4"/>
  </si>
  <si>
    <t>　本町の農業集落排水は、平成12年度に施設整備が完了し、平成13年度から供用開始しています。
　①「収益的収支比率」は、99.52％で100％を若干下回りましたが、近年ではほぼ100％を上回っており、健全な経営といえます。今後も起債償還金の減少に伴って、より健全な状態が続くと考えます。
　④「企業債残高対事業規模比率」は、0％となっており、本町の農業集落排水事業については、新たな起債はありません。一般会計繰入金により、起債償還金を賄っている状態ではありますが、今後は償還金の減少に伴い、改善されていくと思われます。
　⑤「経費回収率」は、類似団体を上回っていますが、今後は汚水処理費の改善対策も重要であります。
　⑥「汚水処理原価」は、類似団体より低く、近年は減少傾向にあります。本町の農業集落排水区域は、人口減少の傾向にあることから、有収水量の増加は考えにくいため、効率的な汚水処理経費となるよう努めます。
　⑦「施設利用率」は、類似団体平均とほぼ同程度の数値であり、近年大きな変動はなく、安定している状況です。
　⑧「水洗化率」は、類似団体と比べ高い水準にありますが、さらに接続推進に努める必要があります。</t>
    <rPh sb="152" eb="153">
      <t>タイ</t>
    </rPh>
    <rPh sb="171" eb="173">
      <t>ホンチョウ</t>
    </rPh>
    <rPh sb="200" eb="204">
      <t>イッパンカイケイ</t>
    </rPh>
    <rPh sb="204" eb="207">
      <t>クリイレキン</t>
    </rPh>
    <rPh sb="211" eb="213">
      <t>キサイ</t>
    </rPh>
    <rPh sb="213" eb="216">
      <t>ショウカンキン</t>
    </rPh>
    <rPh sb="217" eb="218">
      <t>マカナ</t>
    </rPh>
    <rPh sb="222" eb="224">
      <t>ジョウタイ</t>
    </rPh>
    <rPh sb="232" eb="234">
      <t>コンゴ</t>
    </rPh>
    <rPh sb="235" eb="238">
      <t>ショウカンキン</t>
    </rPh>
    <rPh sb="239" eb="241">
      <t>ゲンショウ</t>
    </rPh>
    <rPh sb="242" eb="243">
      <t>トモナ</t>
    </rPh>
    <rPh sb="245" eb="247">
      <t>カイゼン</t>
    </rPh>
    <rPh sb="253" eb="254">
      <t>オモ</t>
    </rPh>
    <rPh sb="263" eb="265">
      <t>ケイヒ</t>
    </rPh>
    <rPh sb="265" eb="268">
      <t>カイシュウリツ</t>
    </rPh>
    <rPh sb="271" eb="273">
      <t>ルイジ</t>
    </rPh>
    <rPh sb="273" eb="275">
      <t>ダンタイ</t>
    </rPh>
    <rPh sb="276" eb="278">
      <t>ウワマワ</t>
    </rPh>
    <rPh sb="285" eb="287">
      <t>コンゴ</t>
    </rPh>
    <rPh sb="288" eb="290">
      <t>オスイ</t>
    </rPh>
    <rPh sb="290" eb="292">
      <t>ショリ</t>
    </rPh>
    <rPh sb="294" eb="296">
      <t>カイゼン</t>
    </rPh>
    <rPh sb="296" eb="298">
      <t>タイサク</t>
    </rPh>
    <rPh sb="299" eb="301">
      <t>ジュウヨウ</t>
    </rPh>
    <rPh sb="311" eb="313">
      <t>オスイ</t>
    </rPh>
    <rPh sb="313" eb="315">
      <t>ショリ</t>
    </rPh>
    <rPh sb="315" eb="317">
      <t>ゲンカ</t>
    </rPh>
    <rPh sb="320" eb="322">
      <t>ルイジ</t>
    </rPh>
    <rPh sb="322" eb="324">
      <t>ダンタイ</t>
    </rPh>
    <rPh sb="326" eb="327">
      <t>ヒク</t>
    </rPh>
    <rPh sb="329" eb="331">
      <t>キンネン</t>
    </rPh>
    <rPh sb="332" eb="334">
      <t>ゲンショウ</t>
    </rPh>
    <rPh sb="334" eb="336">
      <t>ケイコウ</t>
    </rPh>
    <rPh sb="342" eb="344">
      <t>ホンチョウ</t>
    </rPh>
    <rPh sb="355" eb="357">
      <t>ジンコウ</t>
    </rPh>
    <rPh sb="357" eb="359">
      <t>ゲンショウ</t>
    </rPh>
    <rPh sb="360" eb="362">
      <t>ケイコウ</t>
    </rPh>
    <phoneticPr fontId="4"/>
  </si>
  <si>
    <t>　耐用年数を超えている管渠はありませんが、処理場においては、徐々に修繕が増えていく傾向にあり、老朽化への計画的な財政対応が必要であると考えます。平成25年度に作成した施設最適整備構想計画（長寿命化）に基づき、施設の長寿命化を図り、対応していきます。</t>
    <rPh sb="1" eb="3">
      <t>タイヨウ</t>
    </rPh>
    <rPh sb="3" eb="5">
      <t>ネンスウ</t>
    </rPh>
    <rPh sb="6" eb="7">
      <t>コ</t>
    </rPh>
    <rPh sb="11" eb="13">
      <t>カンキョ</t>
    </rPh>
    <rPh sb="21" eb="23">
      <t>ショリ</t>
    </rPh>
    <rPh sb="23" eb="24">
      <t>ジョウ</t>
    </rPh>
    <rPh sb="30" eb="32">
      <t>ジョジョ</t>
    </rPh>
    <rPh sb="33" eb="35">
      <t>シュウゼン</t>
    </rPh>
    <rPh sb="36" eb="37">
      <t>フ</t>
    </rPh>
    <rPh sb="41" eb="43">
      <t>ケイコウ</t>
    </rPh>
    <rPh sb="47" eb="50">
      <t>ロウキュウカ</t>
    </rPh>
    <rPh sb="52" eb="55">
      <t>ケイカクテキ</t>
    </rPh>
    <rPh sb="56" eb="58">
      <t>ザイセイ</t>
    </rPh>
    <rPh sb="58" eb="60">
      <t>タイオウ</t>
    </rPh>
    <rPh sb="61" eb="63">
      <t>ヒツヨウ</t>
    </rPh>
    <rPh sb="67" eb="68">
      <t>カンガ</t>
    </rPh>
    <rPh sb="72" eb="74">
      <t>ヘイセイ</t>
    </rPh>
    <rPh sb="76" eb="78">
      <t>ネンド</t>
    </rPh>
    <rPh sb="79" eb="81">
      <t>サクセイ</t>
    </rPh>
    <rPh sb="83" eb="85">
      <t>シセツ</t>
    </rPh>
    <rPh sb="85" eb="87">
      <t>サイテキ</t>
    </rPh>
    <rPh sb="87" eb="89">
      <t>セイビ</t>
    </rPh>
    <rPh sb="89" eb="91">
      <t>コウソウ</t>
    </rPh>
    <rPh sb="91" eb="93">
      <t>ケイカク</t>
    </rPh>
    <rPh sb="94" eb="97">
      <t>チョウジュミョウ</t>
    </rPh>
    <rPh sb="97" eb="98">
      <t>カ</t>
    </rPh>
    <rPh sb="100" eb="101">
      <t>モト</t>
    </rPh>
    <rPh sb="104" eb="106">
      <t>シセツ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</si>
</sst>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8-40D3-9F1F-A023F0062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57240"/>
        <c:axId val="401759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E8-40D3-9F1F-A023F0062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757240"/>
        <c:axId val="401759592"/>
      </c:lineChart>
      <c:dateAx>
        <c:axId val="4017572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1759592"/>
        <c:crosses val="autoZero"/>
        <c:auto val="1"/>
        <c:lblOffset val="100"/>
        <c:baseTimeUnit val="years"/>
      </c:dateAx>
      <c:valAx>
        <c:axId val="401759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1757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57.16</c:v>
                </c:pt>
                <c:pt idx="1">
                  <c:v>55.82</c:v>
                </c:pt>
                <c:pt idx="2">
                  <c:v>54.78</c:v>
                </c:pt>
                <c:pt idx="3">
                  <c:v>58.66</c:v>
                </c:pt>
                <c:pt idx="4">
                  <c:v>58.36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7-4272-B3A2-E044DBF10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967720"/>
        <c:axId val="40096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7-4272-B3A2-E044DBF10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67720"/>
        <c:axId val="400969680"/>
      </c:lineChart>
      <c:dateAx>
        <c:axId val="400967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0969680"/>
        <c:crosses val="autoZero"/>
        <c:auto val="1"/>
        <c:lblOffset val="100"/>
        <c:baseTimeUnit val="years"/>
      </c:dateAx>
      <c:valAx>
        <c:axId val="40096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0967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88.01</c:v>
                </c:pt>
                <c:pt idx="1">
                  <c:v>88.42</c:v>
                </c:pt>
                <c:pt idx="2">
                  <c:v>87.77</c:v>
                </c:pt>
                <c:pt idx="3">
                  <c:v>88.55</c:v>
                </c:pt>
                <c:pt idx="4">
                  <c:v>90.32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3-4DA4-AAE6-A50F68598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047664"/>
        <c:axId val="401051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A3-4DA4-AAE6-A50F68598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047664"/>
        <c:axId val="401051976"/>
      </c:lineChart>
      <c:dateAx>
        <c:axId val="401047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1051976"/>
        <c:crosses val="autoZero"/>
        <c:auto val="1"/>
        <c:lblOffset val="100"/>
        <c:baseTimeUnit val="years"/>
      </c:dateAx>
      <c:valAx>
        <c:axId val="401051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1047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77.91</c:v>
                </c:pt>
                <c:pt idx="1">
                  <c:v>101.15</c:v>
                </c:pt>
                <c:pt idx="2">
                  <c:v>100.13</c:v>
                </c:pt>
                <c:pt idx="3">
                  <c:v>101.26</c:v>
                </c:pt>
                <c:pt idx="4">
                  <c:v>99.52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5-4744-AA74-B041E0B6F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58024"/>
        <c:axId val="40175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5-4744-AA74-B041E0B6F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758024"/>
        <c:axId val="401758416"/>
      </c:lineChart>
      <c:dateAx>
        <c:axId val="4017580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1758416"/>
        <c:crosses val="autoZero"/>
        <c:auto val="1"/>
        <c:lblOffset val="100"/>
        <c:baseTimeUnit val="years"/>
      </c:dateAx>
      <c:valAx>
        <c:axId val="40175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1758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F-4C64-B977-F76096E00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61160"/>
        <c:axId val="401758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F-4C64-B977-F76096E00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761160"/>
        <c:axId val="401758808"/>
      </c:lineChart>
      <c:dateAx>
        <c:axId val="4017611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1758808"/>
        <c:crosses val="autoZero"/>
        <c:auto val="1"/>
        <c:lblOffset val="100"/>
        <c:baseTimeUnit val="years"/>
      </c:dateAx>
      <c:valAx>
        <c:axId val="401758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1761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4-40E5-9781-99B02FD81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56848"/>
        <c:axId val="401760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4-40E5-9781-99B02FD81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756848"/>
        <c:axId val="401760376"/>
      </c:lineChart>
      <c:dateAx>
        <c:axId val="401756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1760376"/>
        <c:crosses val="autoZero"/>
        <c:auto val="1"/>
        <c:lblOffset val="100"/>
        <c:baseTimeUnit val="years"/>
      </c:dateAx>
      <c:valAx>
        <c:axId val="401760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175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F-42CE-8D59-5F4A24FB4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61944"/>
        <c:axId val="40176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3F-42CE-8D59-5F4A24FB4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761944"/>
        <c:axId val="401762336"/>
      </c:lineChart>
      <c:dateAx>
        <c:axId val="401761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1762336"/>
        <c:crosses val="autoZero"/>
        <c:auto val="1"/>
        <c:lblOffset val="100"/>
        <c:baseTimeUnit val="years"/>
      </c:dateAx>
      <c:valAx>
        <c:axId val="40176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1761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6-447A-A6C2-7B5B9D707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963016"/>
        <c:axId val="400969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86-447A-A6C2-7B5B9D707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63016"/>
        <c:axId val="400969288"/>
      </c:lineChart>
      <c:dateAx>
        <c:axId val="400963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0969288"/>
        <c:crosses val="autoZero"/>
        <c:auto val="1"/>
        <c:lblOffset val="100"/>
        <c:baseTimeUnit val="years"/>
      </c:dateAx>
      <c:valAx>
        <c:axId val="400969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0963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B-403B-A0F4-E1C13A75F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966544"/>
        <c:axId val="400962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9B-403B-A0F4-E1C13A75F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66544"/>
        <c:axId val="400962232"/>
      </c:lineChart>
      <c:dateAx>
        <c:axId val="400966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0962232"/>
        <c:crosses val="autoZero"/>
        <c:auto val="1"/>
        <c:lblOffset val="100"/>
        <c:baseTimeUnit val="years"/>
      </c:dateAx>
      <c:valAx>
        <c:axId val="400962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0966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57.99</c:v>
                </c:pt>
                <c:pt idx="1">
                  <c:v>91.29</c:v>
                </c:pt>
                <c:pt idx="2">
                  <c:v>83.89</c:v>
                </c:pt>
                <c:pt idx="3">
                  <c:v>97.13</c:v>
                </c:pt>
                <c:pt idx="4">
                  <c:v>97.68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A-438A-BDC1-61037DA6B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964584"/>
        <c:axId val="40096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0A-438A-BDC1-61037DA6B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64584"/>
        <c:axId val="400964976"/>
      </c:lineChart>
      <c:dateAx>
        <c:axId val="4009645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0964976"/>
        <c:crosses val="autoZero"/>
        <c:auto val="1"/>
        <c:lblOffset val="100"/>
        <c:baseTimeUnit val="years"/>
      </c:dateAx>
      <c:valAx>
        <c:axId val="40096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0964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307.93</c:v>
                </c:pt>
                <c:pt idx="1">
                  <c:v>195.16</c:v>
                </c:pt>
                <c:pt idx="2">
                  <c:v>212.76</c:v>
                </c:pt>
                <c:pt idx="3">
                  <c:v>184.33</c:v>
                </c:pt>
                <c:pt idx="4">
                  <c:v>186.49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5-431D-AACE-5F10D0AF9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965368"/>
        <c:axId val="40096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55-431D-AACE-5F10D0AF9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65368"/>
        <c:axId val="400965760"/>
      </c:lineChart>
      <c:dateAx>
        <c:axId val="4009653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0965760"/>
        <c:crosses val="autoZero"/>
        <c:auto val="1"/>
        <c:lblOffset val="100"/>
        <c:baseTimeUnit val="years"/>
      </c:dateAx>
      <c:valAx>
        <c:axId val="40096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0965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BL64" sqref="BL64:BZ65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宮崎県　三股町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26026</v>
      </c>
      <c r="AM8" s="69"/>
      <c r="AN8" s="69"/>
      <c r="AO8" s="69"/>
      <c r="AP8" s="69"/>
      <c r="AQ8" s="69"/>
      <c r="AR8" s="69"/>
      <c r="AS8" s="69"/>
      <c r="AT8" s="68">
        <f>データ!T6</f>
        <v>110.02</v>
      </c>
      <c r="AU8" s="68"/>
      <c r="AV8" s="68"/>
      <c r="AW8" s="68"/>
      <c r="AX8" s="68"/>
      <c r="AY8" s="68"/>
      <c r="AZ8" s="68"/>
      <c r="BA8" s="68"/>
      <c r="BB8" s="68">
        <f>データ!U6</f>
        <v>236.56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6.03</v>
      </c>
      <c r="Q10" s="68"/>
      <c r="R10" s="68"/>
      <c r="S10" s="68"/>
      <c r="T10" s="68"/>
      <c r="U10" s="68"/>
      <c r="V10" s="68"/>
      <c r="W10" s="68">
        <f>データ!Q6</f>
        <v>85.64</v>
      </c>
      <c r="X10" s="68"/>
      <c r="Y10" s="68"/>
      <c r="Z10" s="68"/>
      <c r="AA10" s="68"/>
      <c r="AB10" s="68"/>
      <c r="AC10" s="68"/>
      <c r="AD10" s="69">
        <f>データ!R6</f>
        <v>3305</v>
      </c>
      <c r="AE10" s="69"/>
      <c r="AF10" s="69"/>
      <c r="AG10" s="69"/>
      <c r="AH10" s="69"/>
      <c r="AI10" s="69"/>
      <c r="AJ10" s="69"/>
      <c r="AK10" s="2"/>
      <c r="AL10" s="69">
        <f>データ!V6</f>
        <v>1571</v>
      </c>
      <c r="AM10" s="69"/>
      <c r="AN10" s="69"/>
      <c r="AO10" s="69"/>
      <c r="AP10" s="69"/>
      <c r="AQ10" s="69"/>
      <c r="AR10" s="69"/>
      <c r="AS10" s="69"/>
      <c r="AT10" s="68">
        <f>データ!W6</f>
        <v>0.95</v>
      </c>
      <c r="AU10" s="68"/>
      <c r="AV10" s="68"/>
      <c r="AW10" s="68"/>
      <c r="AX10" s="68"/>
      <c r="AY10" s="68"/>
      <c r="AZ10" s="68"/>
      <c r="BA10" s="68"/>
      <c r="BB10" s="68">
        <f>データ!X6</f>
        <v>1653.68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44</v>
      </c>
      <c r="N86" s="26" t="s">
        <v>44</v>
      </c>
      <c r="O86" s="26" t="str">
        <f>データ!EO6</f>
        <v>【0.16】</v>
      </c>
    </row>
  </sheetData>
  <sheetProtection algorithmName="SHA-512" hashValue="PNwVPBwTaSWLyrM+abkRXGPFTwCo4J19WaDK8k8eAKJRJzHWdn7D+GNFAagb1/DRy7nQZ74eJX9o0Gh/as1niQ==" saltValue="E/mr006vEqQmFyd3DFAA3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2020</v>
      </c>
      <c r="C6" s="33">
        <f t="shared" ref="C6:X6" si="3">C7</f>
        <v>453412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宮崎県　三股町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6.03</v>
      </c>
      <c r="Q6" s="34">
        <f t="shared" si="3"/>
        <v>85.64</v>
      </c>
      <c r="R6" s="34">
        <f t="shared" si="3"/>
        <v>3305</v>
      </c>
      <c r="S6" s="34">
        <f t="shared" si="3"/>
        <v>26026</v>
      </c>
      <c r="T6" s="34">
        <f t="shared" si="3"/>
        <v>110.02</v>
      </c>
      <c r="U6" s="34">
        <f t="shared" si="3"/>
        <v>236.56</v>
      </c>
      <c r="V6" s="34">
        <f t="shared" si="3"/>
        <v>1571</v>
      </c>
      <c r="W6" s="34">
        <f t="shared" si="3"/>
        <v>0.95</v>
      </c>
      <c r="X6" s="34">
        <f t="shared" si="3"/>
        <v>1653.68</v>
      </c>
      <c r="Y6" s="35">
        <f>IF(Y7="",NA(),Y7)</f>
        <v>77.91</v>
      </c>
      <c r="Z6" s="35">
        <f t="shared" ref="Z6:AH6" si="4">IF(Z7="",NA(),Z7)</f>
        <v>101.15</v>
      </c>
      <c r="AA6" s="35">
        <f t="shared" si="4"/>
        <v>100.13</v>
      </c>
      <c r="AB6" s="35">
        <f t="shared" si="4"/>
        <v>101.26</v>
      </c>
      <c r="AC6" s="35">
        <f t="shared" si="4"/>
        <v>99.52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57.99</v>
      </c>
      <c r="BR6" s="35">
        <f t="shared" ref="BR6:BZ6" si="8">IF(BR7="",NA(),BR7)</f>
        <v>91.29</v>
      </c>
      <c r="BS6" s="35">
        <f t="shared" si="8"/>
        <v>83.89</v>
      </c>
      <c r="BT6" s="35">
        <f t="shared" si="8"/>
        <v>97.13</v>
      </c>
      <c r="BU6" s="35">
        <f t="shared" si="8"/>
        <v>97.68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307.93</v>
      </c>
      <c r="CC6" s="35">
        <f t="shared" ref="CC6:CK6" si="9">IF(CC7="",NA(),CC7)</f>
        <v>195.16</v>
      </c>
      <c r="CD6" s="35">
        <f t="shared" si="9"/>
        <v>212.76</v>
      </c>
      <c r="CE6" s="35">
        <f t="shared" si="9"/>
        <v>184.33</v>
      </c>
      <c r="CF6" s="35">
        <f t="shared" si="9"/>
        <v>186.49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57.16</v>
      </c>
      <c r="CN6" s="35">
        <f t="shared" ref="CN6:CV6" si="10">IF(CN7="",NA(),CN7)</f>
        <v>55.82</v>
      </c>
      <c r="CO6" s="35">
        <f t="shared" si="10"/>
        <v>54.78</v>
      </c>
      <c r="CP6" s="35">
        <f t="shared" si="10"/>
        <v>58.66</v>
      </c>
      <c r="CQ6" s="35">
        <f t="shared" si="10"/>
        <v>58.36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88.01</v>
      </c>
      <c r="CY6" s="35">
        <f t="shared" ref="CY6:DG6" si="11">IF(CY7="",NA(),CY7)</f>
        <v>88.42</v>
      </c>
      <c r="CZ6" s="35">
        <f t="shared" si="11"/>
        <v>87.77</v>
      </c>
      <c r="DA6" s="35">
        <f t="shared" si="11"/>
        <v>88.55</v>
      </c>
      <c r="DB6" s="35">
        <f t="shared" si="11"/>
        <v>90.32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2">
      <c r="A7" s="28"/>
      <c r="B7" s="37">
        <v>2020</v>
      </c>
      <c r="C7" s="37">
        <v>453412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6.03</v>
      </c>
      <c r="Q7" s="38">
        <v>85.64</v>
      </c>
      <c r="R7" s="38">
        <v>3305</v>
      </c>
      <c r="S7" s="38">
        <v>26026</v>
      </c>
      <c r="T7" s="38">
        <v>110.02</v>
      </c>
      <c r="U7" s="38">
        <v>236.56</v>
      </c>
      <c r="V7" s="38">
        <v>1571</v>
      </c>
      <c r="W7" s="38">
        <v>0.95</v>
      </c>
      <c r="X7" s="38">
        <v>1653.68</v>
      </c>
      <c r="Y7" s="38">
        <v>77.91</v>
      </c>
      <c r="Z7" s="38">
        <v>101.15</v>
      </c>
      <c r="AA7" s="38">
        <v>100.13</v>
      </c>
      <c r="AB7" s="38">
        <v>101.26</v>
      </c>
      <c r="AC7" s="38">
        <v>99.52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57.99</v>
      </c>
      <c r="BR7" s="38">
        <v>91.29</v>
      </c>
      <c r="BS7" s="38">
        <v>83.89</v>
      </c>
      <c r="BT7" s="38">
        <v>97.13</v>
      </c>
      <c r="BU7" s="38">
        <v>97.68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307.93</v>
      </c>
      <c r="CC7" s="38">
        <v>195.16</v>
      </c>
      <c r="CD7" s="38">
        <v>212.76</v>
      </c>
      <c r="CE7" s="38">
        <v>184.33</v>
      </c>
      <c r="CF7" s="38">
        <v>186.49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57.16</v>
      </c>
      <c r="CN7" s="38">
        <v>55.82</v>
      </c>
      <c r="CO7" s="38">
        <v>54.78</v>
      </c>
      <c r="CP7" s="38">
        <v>58.66</v>
      </c>
      <c r="CQ7" s="38">
        <v>58.36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88.01</v>
      </c>
      <c r="CY7" s="38">
        <v>88.42</v>
      </c>
      <c r="CZ7" s="38">
        <v>87.77</v>
      </c>
      <c r="DA7" s="38">
        <v>88.55</v>
      </c>
      <c r="DB7" s="38">
        <v>90.32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2">
      <c r="B13" t="s">
        <v>113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2022-02-02T06:36:55Z</cp:lastPrinted>
  <dcterms:created xsi:type="dcterms:W3CDTF">2021-12-03T08:03:30Z</dcterms:created>
  <dcterms:modified xsi:type="dcterms:W3CDTF">2022-02-21T05:03:11Z</dcterms:modified>
  <cp:category/>
</cp:coreProperties>
</file>