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3農集排\"/>
    </mc:Choice>
  </mc:AlternateContent>
  <xr:revisionPtr revIDLastSave="0" documentId="13_ncr:1_{AF02E229-55FC-401E-B38C-F689AC62E12F}" xr6:coauthVersionLast="47" xr6:coauthVersionMax="47" xr10:uidLastSave="{00000000-0000-0000-0000-000000000000}"/>
  <workbookProtection workbookAlgorithmName="SHA-512" workbookHashValue="g2JbGNsSGHuXV3anN67pUDDQP1Gvzl6jknUZZGVPcnJaxMY827RnT3rrSbr+Phav9aaBWJdBVZyi4pjpTlGjig==" workbookSaltValue="5mcmkQH3p3S5uCrx0/Vj9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W10" i="4"/>
  <c r="BB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<sst xmlns="http://schemas.openxmlformats.org/spreadsheetml/2006/main" count="236" uniqueCount="122">
  <si>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</si>
  <si>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</si>
  <si>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</si>
  <si>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</si>
  <si>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</si>
  <si>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</si>
  <si>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</si>
  <si>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</si>
  <si>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</si>
  <si>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</si>
  <si>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</si>
  <si>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</si>
  <si>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</si>
  <si>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</si>
  <si>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</si>
  <si>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</si>
  <si>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</si>
  <si>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</si>
  <si>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</si>
  <si>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</si>
  <si>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</si>
  <si>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</si>
  <si>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</si>
  <si>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</si>
  <si>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</si>
  <si>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</si>
  <si>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</si>
  <si>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</si>
  <si>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</si>
  <si>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</si>
  <si>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</si>
  <si>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</si>
  <si>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</si>
  <si>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</si>
  <si>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</si>
  <si>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</si>
  <si>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</si>
  <si>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</si>
  <si>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</si>
  <si>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</si>
  <si>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</si>
  <si>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</si>
  <si>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</si>
  <si>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</si>
  <si>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</si>
  <si>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</si>
  <si>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</si>
  <si>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</si>
  <si>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</si>
  <si>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</si>
  <si>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</si>
  <si>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</si>
  <si>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</si>
  <si>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</si>
  <si>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</si>
  <si>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</si>
  <si>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</si>
  <si>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</si>
  <si>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</si>
  <si>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</si>
  <si>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</si>
  <si>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</si>
  <si>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</si>
  <si>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</si>
  <si>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</si>
  <si>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</si>
  <si>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</si>
  <si>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</si>
  <si>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</si>
  <si>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</si>
  <si>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</si>
  <si>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</si>
  <si>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</si>
  <si>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</si>
  <si>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</si>
  <si>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</si>
  <si>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</si>
  <si>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</si>
  <si>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</si>
  <si>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</si>
  <si>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</si>
  <si>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</si>
  <si>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</si>
  <si>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</si>
  <si>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</si>
  <si>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</si>
  <si>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</si>
  <si>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</si>
  <si>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</si>
  <si>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</si>
  <si>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</si>
  <si>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</si>
  <si>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</si>
  <si>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</si>
  <si>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</si>
  <si>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</si>
  <si>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</si>
  <si>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</si>
  <si>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</si>
  <si>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</si>
  <si>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</si>
  <si>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</si>
  <si>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</si>
  <si>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</si>
  <si>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</si>
  <si>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</si>
  <si>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</si>
  <si>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</si>
  <si>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</si>
  <si>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</si>
  <si>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</si>
  <si>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</si>
  <si>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</si>
  <si>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</si>
  <si>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</si>
  <si>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</si>
  <si>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</si>
  <si>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</si>
  <si>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</si>
  <si>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①収益的収支比率は、R01年度と同程度に推移している。引き続き経費削減等の経営改善を図っていく必要がある。
④企業債残高対事業規模比率は類似団体と比較して高い状況であるが、減少傾向に推移している。適切な時期を見極めながら計画的に施設の更新を行っていく必要がある。
⑤経費回収率は122.47％と高い数値で推移しているが、今後は人口減少や高齢者世帯の増加で減少していく可能性があるため、引き続き維持管理費の削減に取り組んでいく必要がある。
⑥汚水処理原価は類似団体と比較して低い数値で減少傾向に推移している。今後の有収水量の増加は見込めないことから、汚水処理費の削減に努めていかなければならない。
⑦施設利用率は類似団体と比較しても高い数値を示しているが、今後も人口減少が進むことが予測されることから、適切な施設規模を維持していかなければならない。
⑧水洗化率は97.90％と向上している。更に100％を目指して取り組んでいかなければならない。</t>
    <rPh sb="1" eb="4">
      <t>シュウエキテキ</t>
    </rPh>
    <rPh sb="4" eb="6">
      <t>シュウシ</t>
    </rPh>
    <rPh sb="6" eb="8">
      <t>ヒリツ</t>
    </rPh>
    <rPh sb="13" eb="15">
      <t>ネンド</t>
    </rPh>
    <rPh sb="16" eb="19">
      <t>ドウテイド</t>
    </rPh>
    <rPh sb="20" eb="22">
      <t>スイイ</t>
    </rPh>
    <rPh sb="27" eb="28">
      <t>ヒ</t>
    </rPh>
    <rPh sb="29" eb="30">
      <t>ツヅ</t>
    </rPh>
    <rPh sb="31" eb="33">
      <t>ケイヒ</t>
    </rPh>
    <rPh sb="33" eb="35">
      <t>サクゲン</t>
    </rPh>
    <rPh sb="35" eb="36">
      <t>トウ</t>
    </rPh>
    <rPh sb="37" eb="39">
      <t>ケイエイ</t>
    </rPh>
    <rPh sb="39" eb="41">
      <t>カイゼン</t>
    </rPh>
    <rPh sb="42" eb="43">
      <t>ハカ</t>
    </rPh>
    <rPh sb="47" eb="49">
      <t>ヒツヨウ</t>
    </rPh>
    <rPh sb="56" eb="59">
      <t>キギョウサイ</t>
    </rPh>
    <rPh sb="59" eb="61">
      <t>ザンダカ</t>
    </rPh>
    <rPh sb="61" eb="62">
      <t>タイ</t>
    </rPh>
    <rPh sb="62" eb="64">
      <t>ジギョウ</t>
    </rPh>
    <rPh sb="64" eb="66">
      <t>キボ</t>
    </rPh>
    <rPh sb="66" eb="68">
      <t>ヒリツ</t>
    </rPh>
    <rPh sb="69" eb="71">
      <t>ルイジ</t>
    </rPh>
    <rPh sb="71" eb="73">
      <t>ダンタイ</t>
    </rPh>
    <rPh sb="74" eb="76">
      <t>ヒカク</t>
    </rPh>
    <rPh sb="78" eb="79">
      <t>タカ</t>
    </rPh>
    <rPh sb="80" eb="82">
      <t>ジョウキョウ</t>
    </rPh>
    <rPh sb="87" eb="89">
      <t>ゲンショウ</t>
    </rPh>
    <rPh sb="89" eb="91">
      <t>ケイコウ</t>
    </rPh>
    <rPh sb="92" eb="94">
      <t>スイイ</t>
    </rPh>
    <rPh sb="99" eb="101">
      <t>テキセツ</t>
    </rPh>
    <rPh sb="102" eb="104">
      <t>ジキ</t>
    </rPh>
    <rPh sb="105" eb="107">
      <t>ミキワ</t>
    </rPh>
    <rPh sb="111" eb="114">
      <t>ケイカクテキ</t>
    </rPh>
    <rPh sb="115" eb="117">
      <t>シセツ</t>
    </rPh>
    <rPh sb="118" eb="120">
      <t>コウシン</t>
    </rPh>
    <rPh sb="121" eb="122">
      <t>オコナ</t>
    </rPh>
    <rPh sb="126" eb="128">
      <t>ヒツヨウ</t>
    </rPh>
    <rPh sb="135" eb="137">
      <t>ケイヒ</t>
    </rPh>
    <rPh sb="137" eb="140">
      <t>カイシュウリツ</t>
    </rPh>
    <rPh sb="149" eb="150">
      <t>タカ</t>
    </rPh>
    <rPh sb="151" eb="153">
      <t>スウチ</t>
    </rPh>
    <rPh sb="154" eb="156">
      <t>スイイ</t>
    </rPh>
    <rPh sb="162" eb="164">
      <t>コンゴ</t>
    </rPh>
    <rPh sb="165" eb="167">
      <t>ジンコウ</t>
    </rPh>
    <rPh sb="167" eb="169">
      <t>ゲンショウ</t>
    </rPh>
    <rPh sb="173" eb="175">
      <t>セタイ</t>
    </rPh>
    <rPh sb="176" eb="178">
      <t>ゾウカ</t>
    </rPh>
    <rPh sb="179" eb="181">
      <t>ゲンショウ</t>
    </rPh>
    <rPh sb="185" eb="188">
      <t>カノウセイ</t>
    </rPh>
    <rPh sb="194" eb="195">
      <t>ヒ</t>
    </rPh>
    <rPh sb="196" eb="197">
      <t>ツヅ</t>
    </rPh>
    <rPh sb="198" eb="200">
      <t>イジ</t>
    </rPh>
    <rPh sb="200" eb="203">
      <t>カンリヒ</t>
    </rPh>
    <rPh sb="204" eb="206">
      <t>サクゲン</t>
    </rPh>
    <rPh sb="207" eb="208">
      <t>ト</t>
    </rPh>
    <rPh sb="209" eb="210">
      <t>ク</t>
    </rPh>
    <rPh sb="214" eb="216">
      <t>ヒツヨウ</t>
    </rPh>
    <rPh sb="223" eb="225">
      <t>オスイ</t>
    </rPh>
    <rPh sb="225" eb="227">
      <t>ショリ</t>
    </rPh>
    <rPh sb="227" eb="229">
      <t>ゲンカ</t>
    </rPh>
    <rPh sb="230" eb="232">
      <t>ルイジ</t>
    </rPh>
    <rPh sb="232" eb="234">
      <t>ダンタイ</t>
    </rPh>
    <rPh sb="235" eb="237">
      <t>ヒカク</t>
    </rPh>
    <rPh sb="239" eb="240">
      <t>ヒク</t>
    </rPh>
    <rPh sb="241" eb="243">
      <t>スウチ</t>
    </rPh>
    <rPh sb="244" eb="246">
      <t>ゲンショウ</t>
    </rPh>
    <rPh sb="246" eb="248">
      <t>ケイコウ</t>
    </rPh>
    <rPh sb="249" eb="251">
      <t>スイイ</t>
    </rPh>
    <rPh sb="256" eb="258">
      <t>コンゴ</t>
    </rPh>
    <rPh sb="259" eb="261">
      <t>ユウシュウ</t>
    </rPh>
    <rPh sb="261" eb="263">
      <t>スイリョウ</t>
    </rPh>
    <rPh sb="264" eb="266">
      <t>ゾウカ</t>
    </rPh>
    <rPh sb="267" eb="269">
      <t>ミコ</t>
    </rPh>
    <rPh sb="277" eb="279">
      <t>オスイ</t>
    </rPh>
    <rPh sb="279" eb="282">
      <t>ショリヒ</t>
    </rPh>
    <rPh sb="283" eb="285">
      <t>サクゲン</t>
    </rPh>
    <rPh sb="286" eb="287">
      <t>ツト</t>
    </rPh>
    <rPh sb="303" eb="305">
      <t>シセツ</t>
    </rPh>
    <rPh sb="305" eb="308">
      <t>リヨウリツ</t>
    </rPh>
    <rPh sb="309" eb="311">
      <t>ルイジ</t>
    </rPh>
    <rPh sb="311" eb="313">
      <t>ダンタイ</t>
    </rPh>
    <rPh sb="314" eb="316">
      <t>ヒカク</t>
    </rPh>
    <rPh sb="319" eb="320">
      <t>タカ</t>
    </rPh>
    <rPh sb="321" eb="323">
      <t>スウチ</t>
    </rPh>
    <rPh sb="324" eb="325">
      <t>シメ</t>
    </rPh>
    <rPh sb="331" eb="333">
      <t>コンゴ</t>
    </rPh>
    <rPh sb="334" eb="336">
      <t>ジンコウ</t>
    </rPh>
    <rPh sb="336" eb="338">
      <t>ゲンショウ</t>
    </rPh>
    <rPh sb="339" eb="340">
      <t>スス</t>
    </rPh>
    <rPh sb="344" eb="346">
      <t>ヨソク</t>
    </rPh>
    <rPh sb="354" eb="356">
      <t>テキセツ</t>
    </rPh>
    <rPh sb="357" eb="359">
      <t>シセツ</t>
    </rPh>
    <rPh sb="359" eb="361">
      <t>キボ</t>
    </rPh>
    <rPh sb="362" eb="364">
      <t>イジ</t>
    </rPh>
    <rPh sb="380" eb="382">
      <t>スイセン</t>
    </rPh>
    <rPh sb="382" eb="383">
      <t>カ</t>
    </rPh>
    <rPh sb="383" eb="384">
      <t>リツ</t>
    </rPh>
    <rPh sb="392" eb="394">
      <t>コウジョウ</t>
    </rPh>
    <rPh sb="399" eb="400">
      <t>サラ</t>
    </rPh>
    <rPh sb="406" eb="408">
      <t>メザ</t>
    </rPh>
    <rPh sb="410" eb="411">
      <t>ト</t>
    </rPh>
    <rPh sb="412" eb="413">
      <t>ク</t>
    </rPh>
    <phoneticPr fontId="4"/>
  </si>
  <si>
    <t>　R01年度に最適整備構想を策定し、今後控えている施設の改修等の見通しを立てている。R06年度からの公営企業会計適用を目指しているため、固定資産整理も行う。これらを基に施設の適切な機能保全を行い、健全な経営を行っていく必要がある。</t>
    <rPh sb="4" eb="6">
      <t>ネンド</t>
    </rPh>
    <rPh sb="7" eb="9">
      <t>サイテキ</t>
    </rPh>
    <rPh sb="9" eb="11">
      <t>セイビ</t>
    </rPh>
    <rPh sb="11" eb="13">
      <t>コウソウ</t>
    </rPh>
    <rPh sb="14" eb="16">
      <t>サクテイ</t>
    </rPh>
    <rPh sb="18" eb="20">
      <t>コンゴ</t>
    </rPh>
    <rPh sb="20" eb="21">
      <t>ヒカ</t>
    </rPh>
    <rPh sb="25" eb="27">
      <t>シセツ</t>
    </rPh>
    <rPh sb="28" eb="30">
      <t>カイシュウ</t>
    </rPh>
    <rPh sb="30" eb="31">
      <t>トウ</t>
    </rPh>
    <rPh sb="32" eb="34">
      <t>ミトオ</t>
    </rPh>
    <rPh sb="36" eb="37">
      <t>タ</t>
    </rPh>
    <rPh sb="45" eb="47">
      <t>ネンド</t>
    </rPh>
    <rPh sb="50" eb="52">
      <t>コウエイ</t>
    </rPh>
    <rPh sb="52" eb="54">
      <t>キギョウ</t>
    </rPh>
    <rPh sb="54" eb="56">
      <t>カイケイ</t>
    </rPh>
    <rPh sb="59" eb="61">
      <t>メザ</t>
    </rPh>
    <rPh sb="68" eb="72">
      <t>コテイシサン</t>
    </rPh>
    <rPh sb="72" eb="74">
      <t>セイリ</t>
    </rPh>
    <rPh sb="75" eb="76">
      <t>オコナ</t>
    </rPh>
    <rPh sb="82" eb="83">
      <t>モト</t>
    </rPh>
    <rPh sb="84" eb="86">
      <t>シセツ</t>
    </rPh>
    <rPh sb="87" eb="89">
      <t>テキセツ</t>
    </rPh>
    <rPh sb="90" eb="92">
      <t>キノウ</t>
    </rPh>
    <rPh sb="92" eb="94">
      <t>ホゼン</t>
    </rPh>
    <rPh sb="95" eb="96">
      <t>オコナ</t>
    </rPh>
    <rPh sb="98" eb="100">
      <t>ケンゼン</t>
    </rPh>
    <rPh sb="101" eb="103">
      <t>ケイエイ</t>
    </rPh>
    <rPh sb="104" eb="105">
      <t>オコナ</t>
    </rPh>
    <rPh sb="109" eb="111">
      <t>ヒツヨウ</t>
    </rPh>
    <phoneticPr fontId="4"/>
  </si>
  <si>
    <t>　人口減少や高齢者世帯の増加による収入の減少は避けて通れない状況であり、今後の維持管理費の削減も行いながら最適整備構想に基づいた施設設備の更新も行っていかなければならない。公営企業会計適用により経営の見える化を行い、健全な経営を目指していかなければならない。
　H31年3月経営戦略策定済み。</t>
    <rPh sb="1" eb="3">
      <t>ジンコウ</t>
    </rPh>
    <rPh sb="3" eb="5">
      <t>ゲンショウ</t>
    </rPh>
    <rPh sb="6" eb="9">
      <t>コウレイシャ</t>
    </rPh>
    <rPh sb="9" eb="11">
      <t>セタイ</t>
    </rPh>
    <rPh sb="12" eb="14">
      <t>ゾウカ</t>
    </rPh>
    <rPh sb="17" eb="19">
      <t>シュウニュウ</t>
    </rPh>
    <rPh sb="20" eb="22">
      <t>ゲンショウ</t>
    </rPh>
    <rPh sb="23" eb="24">
      <t>サ</t>
    </rPh>
    <rPh sb="26" eb="27">
      <t>トオ</t>
    </rPh>
    <rPh sb="30" eb="32">
      <t>ジョウキョウ</t>
    </rPh>
    <rPh sb="36" eb="38">
      <t>コンゴ</t>
    </rPh>
    <rPh sb="39" eb="41">
      <t>イジ</t>
    </rPh>
    <rPh sb="41" eb="43">
      <t>カンリ</t>
    </rPh>
    <rPh sb="43" eb="44">
      <t>ヒ</t>
    </rPh>
    <rPh sb="45" eb="47">
      <t>サクゲン</t>
    </rPh>
    <rPh sb="48" eb="49">
      <t>オコナ</t>
    </rPh>
    <rPh sb="53" eb="55">
      <t>サイテキ</t>
    </rPh>
    <rPh sb="55" eb="57">
      <t>セイビ</t>
    </rPh>
    <rPh sb="57" eb="59">
      <t>コウソウ</t>
    </rPh>
    <rPh sb="60" eb="61">
      <t>モト</t>
    </rPh>
    <rPh sb="64" eb="66">
      <t>シセツ</t>
    </rPh>
    <rPh sb="66" eb="68">
      <t>セツビ</t>
    </rPh>
    <rPh sb="69" eb="71">
      <t>コウシン</t>
    </rPh>
    <rPh sb="72" eb="73">
      <t>オコナ</t>
    </rPh>
    <rPh sb="86" eb="88">
      <t>コウエイ</t>
    </rPh>
    <rPh sb="88" eb="90">
      <t>キギョウ</t>
    </rPh>
    <rPh sb="90" eb="92">
      <t>カイケイ</t>
    </rPh>
    <rPh sb="134" eb="135">
      <t>ネン</t>
    </rPh>
    <rPh sb="136" eb="137">
      <t>ガツ</t>
    </rPh>
    <rPh sb="137" eb="139">
      <t>ケイエイ</t>
    </rPh>
    <rPh sb="139" eb="141">
      <t>センリャク</t>
    </rPh>
    <rPh sb="141" eb="143">
      <t>サクテイ</t>
    </rPh>
    <rPh sb="143" eb="144">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</si>
</sst>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A0-4908-A429-437BA11CA299}"/>
            </c:ext>
          </c:extLst>
        </c:ser>
        <c:dLbls>
          <c:showLegendKey val="0"/>
          <c:showVal val="0"/>
          <c:showCatName val="0"/>
          <c:showSerName val="0"/>
          <c:showPercent val="0"/>
          <c:showBubbleSize val="0"/>
        </c:dLbls>
        <c:gapWidth val="150"/>
        <c:axId val="543148744"/>
        <c:axId val="54315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0.04</c:v>
                </c:pt>
                <c:pt idx="3">
                  <c:v>0.02</c:v>
                </c:pt>
                <c:pt idx="4">
                  <c:v>0.02</c:v>
                </c:pt>
              </c:numCache>
            </c:numRef>
          </c:val>
          <c:smooth val="0"/>
          <c:extLst>
            <c:ext xmlns:c16="http://schemas.microsoft.com/office/drawing/2014/chart" uri="{C3380CC4-5D6E-409C-BE32-E72D297353CC}">
              <c16:uniqueId val="{00000001-B8A0-4908-A429-437BA11CA299}"/>
            </c:ext>
          </c:extLst>
        </c:ser>
        <c:dLbls>
          <c:showLegendKey val="0"/>
          <c:showVal val="0"/>
          <c:showCatName val="0"/>
          <c:showSerName val="0"/>
          <c:showPercent val="0"/>
          <c:showBubbleSize val="0"/>
        </c:dLbls>
        <c:marker val="1"/>
        <c:smooth val="0"/>
        <c:axId val="543148744"/>
        <c:axId val="543150704"/>
      </c:lineChart>
      <c:dateAx>
        <c:axId val="543148744"/>
        <c:scaling>
          <c:orientation val="minMax"/>
        </c:scaling>
        <c:delete val="1"/>
        <c:axPos val="b"/>
        <c:numFmt formatCode="&quot;H&quot;yy" sourceLinked="1"/>
        <c:majorTickMark val="none"/>
        <c:minorTickMark val="none"/>
        <c:tickLblPos val="none"/>
        <c:crossAx val="543150704"/>
        <c:crosses val="autoZero"/>
        <c:auto val="1"/>
        <c:lblOffset val="100"/>
        <c:baseTimeUnit val="years"/>
      </c:dateAx>
      <c:valAx>
        <c:axId val="54315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4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52B8-4BD7-B3DB-A404893F6012}"/>
            </c:ext>
          </c:extLst>
        </c:ser>
        <c:dLbls>
          <c:showLegendKey val="0"/>
          <c:showVal val="0"/>
          <c:showCatName val="0"/>
          <c:showSerName val="0"/>
          <c:showPercent val="0"/>
          <c:showBubbleSize val="0"/>
        </c:dLbls>
        <c:gapWidth val="150"/>
        <c:axId val="544799824"/>
        <c:axId val="5447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56.72</c:v>
                </c:pt>
                <c:pt idx="3">
                  <c:v>54.06</c:v>
                </c:pt>
                <c:pt idx="4">
                  <c:v>55.26</c:v>
                </c:pt>
              </c:numCache>
            </c:numRef>
          </c:val>
          <c:smooth val="0"/>
          <c:extLst>
            <c:ext xmlns:c16="http://schemas.microsoft.com/office/drawing/2014/chart" uri="{C3380CC4-5D6E-409C-BE32-E72D297353CC}">
              <c16:uniqueId val="{00000001-52B8-4BD7-B3DB-A404893F6012}"/>
            </c:ext>
          </c:extLst>
        </c:ser>
        <c:dLbls>
          <c:showLegendKey val="0"/>
          <c:showVal val="0"/>
          <c:showCatName val="0"/>
          <c:showSerName val="0"/>
          <c:showPercent val="0"/>
          <c:showBubbleSize val="0"/>
        </c:dLbls>
        <c:marker val="1"/>
        <c:smooth val="0"/>
        <c:axId val="544799824"/>
        <c:axId val="544797472"/>
      </c:lineChart>
      <c:dateAx>
        <c:axId val="544799824"/>
        <c:scaling>
          <c:orientation val="minMax"/>
        </c:scaling>
        <c:delete val="1"/>
        <c:axPos val="b"/>
        <c:numFmt formatCode="&quot;H&quot;yy" sourceLinked="1"/>
        <c:majorTickMark val="none"/>
        <c:minorTickMark val="none"/>
        <c:tickLblPos val="none"/>
        <c:crossAx val="544797472"/>
        <c:crosses val="autoZero"/>
        <c:auto val="1"/>
        <c:lblOffset val="100"/>
        <c:baseTimeUnit val="years"/>
      </c:dateAx>
      <c:valAx>
        <c:axId val="5447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79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97.68</c:v>
                </c:pt>
                <c:pt idx="1">
                  <c:v>97.71</c:v>
                </c:pt>
                <c:pt idx="2">
                  <c:v>85.68</c:v>
                </c:pt>
                <c:pt idx="3">
                  <c:v>90.91</c:v>
                </c:pt>
                <c:pt idx="4">
                  <c:v>97.9</c:v>
                </c:pt>
              </c:numCache>
            </c:numRef>
          </c:val>
          <c:extLst>
            <c:ext xmlns:c16="http://schemas.microsoft.com/office/drawing/2014/chart" uri="{C3380CC4-5D6E-409C-BE32-E72D297353CC}">
              <c16:uniqueId val="{00000000-6995-45C0-BA38-8BE06FAF8538}"/>
            </c:ext>
          </c:extLst>
        </c:ser>
        <c:dLbls>
          <c:showLegendKey val="0"/>
          <c:showVal val="0"/>
          <c:showCatName val="0"/>
          <c:showSerName val="0"/>
          <c:showPercent val="0"/>
          <c:showBubbleSize val="0"/>
        </c:dLbls>
        <c:gapWidth val="150"/>
        <c:axId val="544798648"/>
        <c:axId val="5448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90.04</c:v>
                </c:pt>
                <c:pt idx="3">
                  <c:v>90.11</c:v>
                </c:pt>
                <c:pt idx="4">
                  <c:v>90.52</c:v>
                </c:pt>
              </c:numCache>
            </c:numRef>
          </c:val>
          <c:smooth val="0"/>
          <c:extLst>
            <c:ext xmlns:c16="http://schemas.microsoft.com/office/drawing/2014/chart" uri="{C3380CC4-5D6E-409C-BE32-E72D297353CC}">
              <c16:uniqueId val="{00000001-6995-45C0-BA38-8BE06FAF8538}"/>
            </c:ext>
          </c:extLst>
        </c:ser>
        <c:dLbls>
          <c:showLegendKey val="0"/>
          <c:showVal val="0"/>
          <c:showCatName val="0"/>
          <c:showSerName val="0"/>
          <c:showPercent val="0"/>
          <c:showBubbleSize val="0"/>
        </c:dLbls>
        <c:marker val="1"/>
        <c:smooth val="0"/>
        <c:axId val="544798648"/>
        <c:axId val="544805312"/>
      </c:lineChart>
      <c:dateAx>
        <c:axId val="544798648"/>
        <c:scaling>
          <c:orientation val="minMax"/>
        </c:scaling>
        <c:delete val="1"/>
        <c:axPos val="b"/>
        <c:numFmt formatCode="&quot;H&quot;yy" sourceLinked="1"/>
        <c:majorTickMark val="none"/>
        <c:minorTickMark val="none"/>
        <c:tickLblPos val="none"/>
        <c:crossAx val="544805312"/>
        <c:crosses val="autoZero"/>
        <c:auto val="1"/>
        <c:lblOffset val="100"/>
        <c:baseTimeUnit val="years"/>
      </c:dateAx>
      <c:valAx>
        <c:axId val="5448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79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c:v>
                </c:pt>
                <c:pt idx="1">
                  <c:v>47.47</c:v>
                </c:pt>
                <c:pt idx="2">
                  <c:v>49.81</c:v>
                </c:pt>
                <c:pt idx="3">
                  <c:v>48.22</c:v>
                </c:pt>
                <c:pt idx="4">
                  <c:v>48.38</c:v>
                </c:pt>
              </c:numCache>
            </c:numRef>
          </c:val>
          <c:extLst>
            <c:ext xmlns:c16="http://schemas.microsoft.com/office/drawing/2014/chart" uri="{C3380CC4-5D6E-409C-BE32-E72D297353CC}">
              <c16:uniqueId val="{00000000-F489-4B9C-BDD2-E5F649DE0899}"/>
            </c:ext>
          </c:extLst>
        </c:ser>
        <c:dLbls>
          <c:showLegendKey val="0"/>
          <c:showVal val="0"/>
          <c:showCatName val="0"/>
          <c:showSerName val="0"/>
          <c:showPercent val="0"/>
          <c:showBubbleSize val="0"/>
        </c:dLbls>
        <c:gapWidth val="150"/>
        <c:axId val="543144824"/>
        <c:axId val="5431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9-4B9C-BDD2-E5F649DE0899}"/>
            </c:ext>
          </c:extLst>
        </c:ser>
        <c:dLbls>
          <c:showLegendKey val="0"/>
          <c:showVal val="0"/>
          <c:showCatName val="0"/>
          <c:showSerName val="0"/>
          <c:showPercent val="0"/>
          <c:showBubbleSize val="0"/>
        </c:dLbls>
        <c:marker val="1"/>
        <c:smooth val="0"/>
        <c:axId val="543144824"/>
        <c:axId val="543145216"/>
      </c:lineChart>
      <c:dateAx>
        <c:axId val="543144824"/>
        <c:scaling>
          <c:orientation val="minMax"/>
        </c:scaling>
        <c:delete val="1"/>
        <c:axPos val="b"/>
        <c:numFmt formatCode="&quot;H&quot;yy" sourceLinked="1"/>
        <c:majorTickMark val="none"/>
        <c:minorTickMark val="none"/>
        <c:tickLblPos val="none"/>
        <c:crossAx val="543145216"/>
        <c:crosses val="autoZero"/>
        <c:auto val="1"/>
        <c:lblOffset val="100"/>
        <c:baseTimeUnit val="years"/>
      </c:dateAx>
      <c:valAx>
        <c:axId val="543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4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B-4952-AF78-64738E581064}"/>
            </c:ext>
          </c:extLst>
        </c:ser>
        <c:dLbls>
          <c:showLegendKey val="0"/>
          <c:showVal val="0"/>
          <c:showCatName val="0"/>
          <c:showSerName val="0"/>
          <c:showPercent val="0"/>
          <c:showBubbleSize val="0"/>
        </c:dLbls>
        <c:gapWidth val="150"/>
        <c:axId val="543150312"/>
        <c:axId val="5431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B-4952-AF78-64738E581064}"/>
            </c:ext>
          </c:extLst>
        </c:ser>
        <c:dLbls>
          <c:showLegendKey val="0"/>
          <c:showVal val="0"/>
          <c:showCatName val="0"/>
          <c:showSerName val="0"/>
          <c:showPercent val="0"/>
          <c:showBubbleSize val="0"/>
        </c:dLbls>
        <c:marker val="1"/>
        <c:smooth val="0"/>
        <c:axId val="543150312"/>
        <c:axId val="543143648"/>
      </c:lineChart>
      <c:dateAx>
        <c:axId val="543150312"/>
        <c:scaling>
          <c:orientation val="minMax"/>
        </c:scaling>
        <c:delete val="1"/>
        <c:axPos val="b"/>
        <c:numFmt formatCode="&quot;H&quot;yy" sourceLinked="1"/>
        <c:majorTickMark val="none"/>
        <c:minorTickMark val="none"/>
        <c:tickLblPos val="none"/>
        <c:crossAx val="543143648"/>
        <c:crosses val="autoZero"/>
        <c:auto val="1"/>
        <c:lblOffset val="100"/>
        <c:baseTimeUnit val="years"/>
      </c:dateAx>
      <c:valAx>
        <c:axId val="5431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5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4-46C4-ACD6-8AB8776AEF03}"/>
            </c:ext>
          </c:extLst>
        </c:ser>
        <c:dLbls>
          <c:showLegendKey val="0"/>
          <c:showVal val="0"/>
          <c:showCatName val="0"/>
          <c:showSerName val="0"/>
          <c:showPercent val="0"/>
          <c:showBubbleSize val="0"/>
        </c:dLbls>
        <c:gapWidth val="150"/>
        <c:axId val="543152272"/>
        <c:axId val="54315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4-46C4-ACD6-8AB8776AEF03}"/>
            </c:ext>
          </c:extLst>
        </c:ser>
        <c:dLbls>
          <c:showLegendKey val="0"/>
          <c:showVal val="0"/>
          <c:showCatName val="0"/>
          <c:showSerName val="0"/>
          <c:showPercent val="0"/>
          <c:showBubbleSize val="0"/>
        </c:dLbls>
        <c:marker val="1"/>
        <c:smooth val="0"/>
        <c:axId val="543152272"/>
        <c:axId val="543154232"/>
      </c:lineChart>
      <c:dateAx>
        <c:axId val="543152272"/>
        <c:scaling>
          <c:orientation val="minMax"/>
        </c:scaling>
        <c:delete val="1"/>
        <c:axPos val="b"/>
        <c:numFmt formatCode="&quot;H&quot;yy" sourceLinked="1"/>
        <c:majorTickMark val="none"/>
        <c:minorTickMark val="none"/>
        <c:tickLblPos val="none"/>
        <c:crossAx val="543154232"/>
        <c:crosses val="autoZero"/>
        <c:auto val="1"/>
        <c:lblOffset val="100"/>
        <c:baseTimeUnit val="years"/>
      </c:dateAx>
      <c:valAx>
        <c:axId val="54315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61-49B7-9B36-9FF141DAF0AA}"/>
            </c:ext>
          </c:extLst>
        </c:ser>
        <c:dLbls>
          <c:showLegendKey val="0"/>
          <c:showVal val="0"/>
          <c:showCatName val="0"/>
          <c:showSerName val="0"/>
          <c:showPercent val="0"/>
          <c:showBubbleSize val="0"/>
        </c:dLbls>
        <c:gapWidth val="150"/>
        <c:axId val="543146000"/>
        <c:axId val="54314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1-49B7-9B36-9FF141DAF0AA}"/>
            </c:ext>
          </c:extLst>
        </c:ser>
        <c:dLbls>
          <c:showLegendKey val="0"/>
          <c:showVal val="0"/>
          <c:showCatName val="0"/>
          <c:showSerName val="0"/>
          <c:showPercent val="0"/>
          <c:showBubbleSize val="0"/>
        </c:dLbls>
        <c:marker val="1"/>
        <c:smooth val="0"/>
        <c:axId val="543146000"/>
        <c:axId val="543146392"/>
      </c:lineChart>
      <c:dateAx>
        <c:axId val="543146000"/>
        <c:scaling>
          <c:orientation val="minMax"/>
        </c:scaling>
        <c:delete val="1"/>
        <c:axPos val="b"/>
        <c:numFmt formatCode="&quot;H&quot;yy" sourceLinked="1"/>
        <c:majorTickMark val="none"/>
        <c:minorTickMark val="none"/>
        <c:tickLblPos val="none"/>
        <c:crossAx val="543146392"/>
        <c:crosses val="autoZero"/>
        <c:auto val="1"/>
        <c:lblOffset val="100"/>
        <c:baseTimeUnit val="years"/>
      </c:dateAx>
      <c:valAx>
        <c:axId val="54314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4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60-4661-B48F-E888759810B5}"/>
            </c:ext>
          </c:extLst>
        </c:ser>
        <c:dLbls>
          <c:showLegendKey val="0"/>
          <c:showVal val="0"/>
          <c:showCatName val="0"/>
          <c:showSerName val="0"/>
          <c:showPercent val="0"/>
          <c:showBubbleSize val="0"/>
        </c:dLbls>
        <c:gapWidth val="150"/>
        <c:axId val="543147960"/>
        <c:axId val="54315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60-4661-B48F-E888759810B5}"/>
            </c:ext>
          </c:extLst>
        </c:ser>
        <c:dLbls>
          <c:showLegendKey val="0"/>
          <c:showVal val="0"/>
          <c:showCatName val="0"/>
          <c:showSerName val="0"/>
          <c:showPercent val="0"/>
          <c:showBubbleSize val="0"/>
        </c:dLbls>
        <c:marker val="1"/>
        <c:smooth val="0"/>
        <c:axId val="543147960"/>
        <c:axId val="543157368"/>
      </c:lineChart>
      <c:dateAx>
        <c:axId val="543147960"/>
        <c:scaling>
          <c:orientation val="minMax"/>
        </c:scaling>
        <c:delete val="1"/>
        <c:axPos val="b"/>
        <c:numFmt formatCode="&quot;H&quot;yy" sourceLinked="1"/>
        <c:majorTickMark val="none"/>
        <c:minorTickMark val="none"/>
        <c:tickLblPos val="none"/>
        <c:crossAx val="543157368"/>
        <c:crosses val="autoZero"/>
        <c:auto val="1"/>
        <c:lblOffset val="100"/>
        <c:baseTimeUnit val="years"/>
      </c:dateAx>
      <c:valAx>
        <c:axId val="54315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4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660.47</c:v>
                </c:pt>
                <c:pt idx="1">
                  <c:v>1215.2</c:v>
                </c:pt>
                <c:pt idx="2">
                  <c:v>1117.06</c:v>
                </c:pt>
                <c:pt idx="3">
                  <c:v>1023.77</c:v>
                </c:pt>
                <c:pt idx="4">
                  <c:v>897.94</c:v>
                </c:pt>
              </c:numCache>
            </c:numRef>
          </c:val>
          <c:extLst>
            <c:ext xmlns:c16="http://schemas.microsoft.com/office/drawing/2014/chart" uri="{C3380CC4-5D6E-409C-BE32-E72D297353CC}">
              <c16:uniqueId val="{00000000-C870-4013-8E8C-BFEC1B361FD3}"/>
            </c:ext>
          </c:extLst>
        </c:ser>
        <c:dLbls>
          <c:showLegendKey val="0"/>
          <c:showVal val="0"/>
          <c:showCatName val="0"/>
          <c:showSerName val="0"/>
          <c:showPercent val="0"/>
          <c:showBubbleSize val="0"/>
        </c:dLbls>
        <c:gapWidth val="150"/>
        <c:axId val="543155408"/>
        <c:axId val="5431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654.91999999999996</c:v>
                </c:pt>
                <c:pt idx="3">
                  <c:v>654.71</c:v>
                </c:pt>
                <c:pt idx="4">
                  <c:v>783.8</c:v>
                </c:pt>
              </c:numCache>
            </c:numRef>
          </c:val>
          <c:smooth val="0"/>
          <c:extLst>
            <c:ext xmlns:c16="http://schemas.microsoft.com/office/drawing/2014/chart" uri="{C3380CC4-5D6E-409C-BE32-E72D297353CC}">
              <c16:uniqueId val="{00000001-C870-4013-8E8C-BFEC1B361FD3}"/>
            </c:ext>
          </c:extLst>
        </c:ser>
        <c:dLbls>
          <c:showLegendKey val="0"/>
          <c:showVal val="0"/>
          <c:showCatName val="0"/>
          <c:showSerName val="0"/>
          <c:showPercent val="0"/>
          <c:showBubbleSize val="0"/>
        </c:dLbls>
        <c:marker val="1"/>
        <c:smooth val="0"/>
        <c:axId val="543155408"/>
        <c:axId val="543156192"/>
      </c:lineChart>
      <c:dateAx>
        <c:axId val="543155408"/>
        <c:scaling>
          <c:orientation val="minMax"/>
        </c:scaling>
        <c:delete val="1"/>
        <c:axPos val="b"/>
        <c:numFmt formatCode="&quot;H&quot;yy" sourceLinked="1"/>
        <c:majorTickMark val="none"/>
        <c:minorTickMark val="none"/>
        <c:tickLblPos val="none"/>
        <c:crossAx val="543156192"/>
        <c:crosses val="autoZero"/>
        <c:auto val="1"/>
        <c:lblOffset val="100"/>
        <c:baseTimeUnit val="years"/>
      </c:dateAx>
      <c:valAx>
        <c:axId val="5431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59.38</c:v>
                </c:pt>
                <c:pt idx="1">
                  <c:v>91.93</c:v>
                </c:pt>
                <c:pt idx="2">
                  <c:v>98.54</c:v>
                </c:pt>
                <c:pt idx="3">
                  <c:v>108.7</c:v>
                </c:pt>
                <c:pt idx="4">
                  <c:v>122.47</c:v>
                </c:pt>
              </c:numCache>
            </c:numRef>
          </c:val>
          <c:extLst>
            <c:ext xmlns:c16="http://schemas.microsoft.com/office/drawing/2014/chart" uri="{C3380CC4-5D6E-409C-BE32-E72D297353CC}">
              <c16:uniqueId val="{00000000-5EAA-4AC4-B1D3-3A89FBC51B48}"/>
            </c:ext>
          </c:extLst>
        </c:ser>
        <c:dLbls>
          <c:showLegendKey val="0"/>
          <c:showVal val="0"/>
          <c:showCatName val="0"/>
          <c:showSerName val="0"/>
          <c:showPercent val="0"/>
          <c:showBubbleSize val="0"/>
        </c:dLbls>
        <c:gapWidth val="150"/>
        <c:axId val="543156976"/>
        <c:axId val="5431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65.39</c:v>
                </c:pt>
                <c:pt idx="3">
                  <c:v>65.37</c:v>
                </c:pt>
                <c:pt idx="4">
                  <c:v>68.11</c:v>
                </c:pt>
              </c:numCache>
            </c:numRef>
          </c:val>
          <c:smooth val="0"/>
          <c:extLst>
            <c:ext xmlns:c16="http://schemas.microsoft.com/office/drawing/2014/chart" uri="{C3380CC4-5D6E-409C-BE32-E72D297353CC}">
              <c16:uniqueId val="{00000001-5EAA-4AC4-B1D3-3A89FBC51B48}"/>
            </c:ext>
          </c:extLst>
        </c:ser>
        <c:dLbls>
          <c:showLegendKey val="0"/>
          <c:showVal val="0"/>
          <c:showCatName val="0"/>
          <c:showSerName val="0"/>
          <c:showPercent val="0"/>
          <c:showBubbleSize val="0"/>
        </c:dLbls>
        <c:marker val="1"/>
        <c:smooth val="0"/>
        <c:axId val="543156976"/>
        <c:axId val="543157760"/>
      </c:lineChart>
      <c:dateAx>
        <c:axId val="543156976"/>
        <c:scaling>
          <c:orientation val="minMax"/>
        </c:scaling>
        <c:delete val="1"/>
        <c:axPos val="b"/>
        <c:numFmt formatCode="&quot;H&quot;yy" sourceLinked="1"/>
        <c:majorTickMark val="none"/>
        <c:minorTickMark val="none"/>
        <c:tickLblPos val="none"/>
        <c:crossAx val="543157760"/>
        <c:crosses val="autoZero"/>
        <c:auto val="1"/>
        <c:lblOffset val="100"/>
        <c:baseTimeUnit val="years"/>
      </c:dateAx>
      <c:valAx>
        <c:axId val="543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5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238.23</c:v>
                </c:pt>
                <c:pt idx="1">
                  <c:v>153.31</c:v>
                </c:pt>
                <c:pt idx="2">
                  <c:v>143.53</c:v>
                </c:pt>
                <c:pt idx="3">
                  <c:v>131.59</c:v>
                </c:pt>
                <c:pt idx="4">
                  <c:v>120.63</c:v>
                </c:pt>
              </c:numCache>
            </c:numRef>
          </c:val>
          <c:extLst>
            <c:ext xmlns:c16="http://schemas.microsoft.com/office/drawing/2014/chart" uri="{C3380CC4-5D6E-409C-BE32-E72D297353CC}">
              <c16:uniqueId val="{00000000-C5AA-402F-841D-62988C229877}"/>
            </c:ext>
          </c:extLst>
        </c:ser>
        <c:dLbls>
          <c:showLegendKey val="0"/>
          <c:showVal val="0"/>
          <c:showCatName val="0"/>
          <c:showSerName val="0"/>
          <c:showPercent val="0"/>
          <c:showBubbleSize val="0"/>
        </c:dLbls>
        <c:gapWidth val="150"/>
        <c:axId val="544804528"/>
        <c:axId val="54479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230.88</c:v>
                </c:pt>
                <c:pt idx="3">
                  <c:v>228.99</c:v>
                </c:pt>
                <c:pt idx="4">
                  <c:v>222.41</c:v>
                </c:pt>
              </c:numCache>
            </c:numRef>
          </c:val>
          <c:smooth val="0"/>
          <c:extLst>
            <c:ext xmlns:c16="http://schemas.microsoft.com/office/drawing/2014/chart" uri="{C3380CC4-5D6E-409C-BE32-E72D297353CC}">
              <c16:uniqueId val="{00000001-C5AA-402F-841D-62988C229877}"/>
            </c:ext>
          </c:extLst>
        </c:ser>
        <c:dLbls>
          <c:showLegendKey val="0"/>
          <c:showVal val="0"/>
          <c:showCatName val="0"/>
          <c:showSerName val="0"/>
          <c:showPercent val="0"/>
          <c:showBubbleSize val="0"/>
        </c:dLbls>
        <c:marker val="1"/>
        <c:smooth val="0"/>
        <c:axId val="544804528"/>
        <c:axId val="544796296"/>
      </c:lineChart>
      <c:dateAx>
        <c:axId val="544804528"/>
        <c:scaling>
          <c:orientation val="minMax"/>
        </c:scaling>
        <c:delete val="1"/>
        <c:axPos val="b"/>
        <c:numFmt formatCode="&quot;H&quot;yy" sourceLinked="1"/>
        <c:majorTickMark val="none"/>
        <c:minorTickMark val="none"/>
        <c:tickLblPos val="none"/>
        <c:crossAx val="544796296"/>
        <c:crosses val="autoZero"/>
        <c:auto val="1"/>
        <c:lblOffset val="100"/>
        <c:baseTimeUnit val="years"/>
      </c:dateAx>
      <c:valAx>
        <c:axId val="54479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8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5123</v>
      </c>
      <c r="AM8" s="69"/>
      <c r="AN8" s="69"/>
      <c r="AO8" s="69"/>
      <c r="AP8" s="69"/>
      <c r="AQ8" s="69"/>
      <c r="AR8" s="69"/>
      <c r="AS8" s="69"/>
      <c r="AT8" s="68">
        <f>データ!T6</f>
        <v>448.84</v>
      </c>
      <c r="AU8" s="68"/>
      <c r="AV8" s="68"/>
      <c r="AW8" s="68"/>
      <c r="AX8" s="68"/>
      <c r="AY8" s="68"/>
      <c r="AZ8" s="68"/>
      <c r="BA8" s="68"/>
      <c r="BB8" s="68">
        <f>データ!U6</f>
        <v>11.41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42.18</v>
      </c>
      <c r="Q10" s="68"/>
      <c r="R10" s="68"/>
      <c r="S10" s="68"/>
      <c r="T10" s="68"/>
      <c r="U10" s="68"/>
      <c r="V10" s="68"/>
      <c r="W10" s="68">
        <f>データ!Q6</f>
        <v>100</v>
      </c>
      <c r="X10" s="68"/>
      <c r="Y10" s="68"/>
      <c r="Z10" s="68"/>
      <c r="AA10" s="68"/>
      <c r="AB10" s="68"/>
      <c r="AC10" s="68"/>
      <c r="AD10" s="69">
        <f>データ!R6</f>
        <v>2680</v>
      </c>
      <c r="AE10" s="69"/>
      <c r="AF10" s="69"/>
      <c r="AG10" s="69"/>
      <c r="AH10" s="69"/>
      <c r="AI10" s="69"/>
      <c r="AJ10" s="69"/>
      <c r="AK10" s="2"/>
      <c r="AL10" s="69">
        <f>データ!V6</f>
        <v>2140</v>
      </c>
      <c r="AM10" s="69"/>
      <c r="AN10" s="69"/>
      <c r="AO10" s="69"/>
      <c r="AP10" s="69"/>
      <c r="AQ10" s="69"/>
      <c r="AR10" s="69"/>
      <c r="AS10" s="69"/>
      <c r="AT10" s="68">
        <f>データ!W6</f>
        <v>1.82</v>
      </c>
      <c r="AU10" s="68"/>
      <c r="AV10" s="68"/>
      <c r="AW10" s="68"/>
      <c r="AX10" s="68"/>
      <c r="AY10" s="68"/>
      <c r="AZ10" s="68"/>
      <c r="BA10" s="68"/>
      <c r="BB10" s="68">
        <f>データ!X6</f>
        <v>1175.82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HkDJ6nHe7Sey+f2KLpQIAgN3xLa1YU8JIeexPC/ryajHvnlMoneTQ5OVye6PBYoHpvJQCrE853mu0YND8quw1Q==" saltValue="faPpqdMx8NmNO0QPOxVq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454311</v>
      </c>
      <c r="D6" s="33">
        <f t="shared" si="3"/>
        <v>47</v>
      </c>
      <c r="E6" s="33">
        <f t="shared" si="3"/>
        <v>17</v>
      </c>
      <c r="F6" s="33">
        <f t="shared" si="3"/>
        <v>5</v>
      </c>
      <c r="G6" s="33">
        <f t="shared" si="3"/>
        <v>0</v>
      </c>
      <c r="H6" s="33" t="str">
        <f t="shared" si="3"/>
        <v>宮崎県　美郷町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42.18</v>
      </c>
      <c r="Q6" s="34">
        <f t="shared" si="3"/>
        <v>100</v>
      </c>
      <c r="R6" s="34">
        <f t="shared" si="3"/>
        <v>2680</v>
      </c>
      <c r="S6" s="34">
        <f t="shared" si="3"/>
        <v>5123</v>
      </c>
      <c r="T6" s="34">
        <f t="shared" si="3"/>
        <v>448.84</v>
      </c>
      <c r="U6" s="34">
        <f t="shared" si="3"/>
        <v>11.41</v>
      </c>
      <c r="V6" s="34">
        <f t="shared" si="3"/>
        <v>2140</v>
      </c>
      <c r="W6" s="34">
        <f t="shared" si="3"/>
        <v>1.82</v>
      </c>
      <c r="X6" s="34">
        <f t="shared" si="3"/>
        <v>1175.82</v>
      </c>
      <c r="Y6" s="35">
        <f>IF(Y7="",NA(),Y7)</f>
        <v>54</v>
      </c>
      <c r="Z6" s="35">
        <f t="shared" ref="Z6:AH6" si="4">IF(Z7="",NA(),Z7)</f>
        <v>47.47</v>
      </c>
      <c r="AA6" s="35">
        <f t="shared" si="4"/>
        <v>49.81</v>
      </c>
      <c r="AB6" s="35">
        <f t="shared" si="4"/>
        <v>48.22</v>
      </c>
      <c r="AC6" s="35">
        <f t="shared" si="4"/>
        <v>48.38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660.47</v>
      </c>
      <c r="BG6" s="35">
        <f t="shared" ref="BG6:BO6" si="7">IF(BG7="",NA(),BG7)</f>
        <v>1215.2</v>
      </c>
      <c r="BH6" s="35">
        <f t="shared" si="7"/>
        <v>1117.06</v>
      </c>
      <c r="BI6" s="35">
        <f t="shared" si="7"/>
        <v>1023.77</v>
      </c>
      <c r="BJ6" s="35">
        <f t="shared" si="7"/>
        <v>897.94</v>
      </c>
      <c r="BK6" s="35">
        <f t="shared" si="7"/>
        <v>974.93</v>
      </c>
      <c r="BL6" s="35">
        <f t="shared" si="7"/>
        <v>855.8</v>
      </c>
      <c r="BM6" s="35">
        <f t="shared" si="7"/>
        <v>654.91999999999996</v>
      </c>
      <c r="BN6" s="35">
        <f t="shared" si="7"/>
        <v>654.71</v>
      </c>
      <c r="BO6" s="35">
        <f t="shared" si="7"/>
        <v>783.8</v>
      </c>
      <c r="BP6" s="34" t="str">
        <f>IF(BP7="","",IF(BP7="-","【-】","【"&amp;SUBSTITUTE(TEXT(BP7,"#,##0.00"),"-","△")&amp;"】"))</f>
        <v>【832.52】</v>
      </c>
      <c r="BQ6" s="35">
        <f>IF(BQ7="",NA(),BQ7)</f>
        <v>59.38</v>
      </c>
      <c r="BR6" s="35">
        <f t="shared" ref="BR6:BZ6" si="8">IF(BR7="",NA(),BR7)</f>
        <v>91.93</v>
      </c>
      <c r="BS6" s="35">
        <f t="shared" si="8"/>
        <v>98.54</v>
      </c>
      <c r="BT6" s="35">
        <f t="shared" si="8"/>
        <v>108.7</v>
      </c>
      <c r="BU6" s="35">
        <f t="shared" si="8"/>
        <v>122.47</v>
      </c>
      <c r="BV6" s="35">
        <f t="shared" si="8"/>
        <v>55.32</v>
      </c>
      <c r="BW6" s="35">
        <f t="shared" si="8"/>
        <v>59.8</v>
      </c>
      <c r="BX6" s="35">
        <f t="shared" si="8"/>
        <v>65.39</v>
      </c>
      <c r="BY6" s="35">
        <f t="shared" si="8"/>
        <v>65.37</v>
      </c>
      <c r="BZ6" s="35">
        <f t="shared" si="8"/>
        <v>68.11</v>
      </c>
      <c r="CA6" s="34" t="str">
        <f>IF(CA7="","",IF(CA7="-","【-】","【"&amp;SUBSTITUTE(TEXT(CA7,"#,##0.00"),"-","△")&amp;"】"))</f>
        <v>【60.94】</v>
      </c>
      <c r="CB6" s="35">
        <f>IF(CB7="",NA(),CB7)</f>
        <v>238.23</v>
      </c>
      <c r="CC6" s="35">
        <f t="shared" ref="CC6:CK6" si="9">IF(CC7="",NA(),CC7)</f>
        <v>153.31</v>
      </c>
      <c r="CD6" s="35">
        <f t="shared" si="9"/>
        <v>143.53</v>
      </c>
      <c r="CE6" s="35">
        <f t="shared" si="9"/>
        <v>131.59</v>
      </c>
      <c r="CF6" s="35">
        <f t="shared" si="9"/>
        <v>120.63</v>
      </c>
      <c r="CG6" s="35">
        <f t="shared" si="9"/>
        <v>283.17</v>
      </c>
      <c r="CH6" s="35">
        <f t="shared" si="9"/>
        <v>263.76</v>
      </c>
      <c r="CI6" s="35">
        <f t="shared" si="9"/>
        <v>230.88</v>
      </c>
      <c r="CJ6" s="35">
        <f t="shared" si="9"/>
        <v>228.99</v>
      </c>
      <c r="CK6" s="35">
        <f t="shared" si="9"/>
        <v>222.41</v>
      </c>
      <c r="CL6" s="34" t="str">
        <f>IF(CL7="","",IF(CL7="-","【-】","【"&amp;SUBSTITUTE(TEXT(CL7,"#,##0.00"),"-","△")&amp;"】"))</f>
        <v>【253.04】</v>
      </c>
      <c r="CM6" s="35">
        <f>IF(CM7="",NA(),CM7)</f>
        <v>70.569999999999993</v>
      </c>
      <c r="CN6" s="35">
        <f t="shared" ref="CN6:CV6" si="10">IF(CN7="",NA(),CN7)</f>
        <v>70.569999999999993</v>
      </c>
      <c r="CO6" s="35">
        <f t="shared" si="10"/>
        <v>70.569999999999993</v>
      </c>
      <c r="CP6" s="35">
        <f t="shared" si="10"/>
        <v>70.569999999999993</v>
      </c>
      <c r="CQ6" s="35">
        <f t="shared" si="10"/>
        <v>70.569999999999993</v>
      </c>
      <c r="CR6" s="35">
        <f t="shared" si="10"/>
        <v>60.65</v>
      </c>
      <c r="CS6" s="35">
        <f t="shared" si="10"/>
        <v>51.75</v>
      </c>
      <c r="CT6" s="35">
        <f t="shared" si="10"/>
        <v>56.72</v>
      </c>
      <c r="CU6" s="35">
        <f t="shared" si="10"/>
        <v>54.06</v>
      </c>
      <c r="CV6" s="35">
        <f t="shared" si="10"/>
        <v>55.26</v>
      </c>
      <c r="CW6" s="34" t="str">
        <f>IF(CW7="","",IF(CW7="-","【-】","【"&amp;SUBSTITUTE(TEXT(CW7,"#,##0.00"),"-","△")&amp;"】"))</f>
        <v>【54.84】</v>
      </c>
      <c r="CX6" s="35">
        <f>IF(CX7="",NA(),CX7)</f>
        <v>97.68</v>
      </c>
      <c r="CY6" s="35">
        <f t="shared" ref="CY6:DG6" si="11">IF(CY7="",NA(),CY7)</f>
        <v>97.71</v>
      </c>
      <c r="CZ6" s="35">
        <f t="shared" si="11"/>
        <v>85.68</v>
      </c>
      <c r="DA6" s="35">
        <f t="shared" si="11"/>
        <v>90.91</v>
      </c>
      <c r="DB6" s="35">
        <f t="shared" si="11"/>
        <v>97.9</v>
      </c>
      <c r="DC6" s="35">
        <f t="shared" si="11"/>
        <v>84.58</v>
      </c>
      <c r="DD6" s="35">
        <f t="shared" si="11"/>
        <v>84.84</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0.04</v>
      </c>
      <c r="EM6" s="35">
        <f t="shared" si="14"/>
        <v>0.02</v>
      </c>
      <c r="EN6" s="35">
        <f t="shared" si="14"/>
        <v>0.02</v>
      </c>
      <c r="EO6" s="34" t="str">
        <f>IF(EO7="","",IF(EO7="-","【-】","【"&amp;SUBSTITUTE(TEXT(EO7,"#,##0.00"),"-","△")&amp;"】"))</f>
        <v>【0.16】</v>
      </c>
    </row>
    <row r="7" spans="1:145" s="36" customFormat="1" x14ac:dyDescent="0.2">
      <c r="A7" s="28"/>
      <c r="B7" s="37">
        <v>2020</v>
      </c>
      <c r="C7" s="37">
        <v>454311</v>
      </c>
      <c r="D7" s="37">
        <v>47</v>
      </c>
      <c r="E7" s="37">
        <v>17</v>
      </c>
      <c r="F7" s="37">
        <v>5</v>
      </c>
      <c r="G7" s="37">
        <v>0</v>
      </c>
      <c r="H7" s="37" t="s">
        <v>98</v>
      </c>
      <c r="I7" s="37" t="s">
        <v>99</v>
      </c>
      <c r="J7" s="37" t="s">
        <v>100</v>
      </c>
      <c r="K7" s="37" t="s">
        <v>101</v>
      </c>
      <c r="L7" s="37" t="s">
        <v>102</v>
      </c>
      <c r="M7" s="37" t="s">
        <v>103</v>
      </c>
      <c r="N7" s="38" t="s">
        <v>104</v>
      </c>
      <c r="O7" s="38" t="s">
        <v>105</v>
      </c>
      <c r="P7" s="38">
        <v>42.18</v>
      </c>
      <c r="Q7" s="38">
        <v>100</v>
      </c>
      <c r="R7" s="38">
        <v>2680</v>
      </c>
      <c r="S7" s="38">
        <v>5123</v>
      </c>
      <c r="T7" s="38">
        <v>448.84</v>
      </c>
      <c r="U7" s="38">
        <v>11.41</v>
      </c>
      <c r="V7" s="38">
        <v>2140</v>
      </c>
      <c r="W7" s="38">
        <v>1.82</v>
      </c>
      <c r="X7" s="38">
        <v>1175.82</v>
      </c>
      <c r="Y7" s="38">
        <v>54</v>
      </c>
      <c r="Z7" s="38">
        <v>47.47</v>
      </c>
      <c r="AA7" s="38">
        <v>49.81</v>
      </c>
      <c r="AB7" s="38">
        <v>48.22</v>
      </c>
      <c r="AC7" s="38">
        <v>48.38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660.47</v>
      </c>
      <c r="BG7" s="38">
        <v>1215.2</v>
      </c>
      <c r="BH7" s="38">
        <v>1117.06</v>
      </c>
      <c r="BI7" s="38">
        <v>1023.77</v>
      </c>
      <c r="BJ7" s="38">
        <v>897.94</v>
      </c>
      <c r="BK7" s="38">
        <v>974.93</v>
      </c>
      <c r="BL7" s="38">
        <v>855.8</v>
      </c>
      <c r="BM7" s="38">
        <v>654.91999999999996</v>
      </c>
      <c r="BN7" s="38">
        <v>654.71</v>
      </c>
      <c r="BO7" s="38">
        <v>783.8</v>
      </c>
      <c r="BP7" s="38">
        <v>832.52</v>
      </c>
      <c r="BQ7" s="38">
        <v>59.38</v>
      </c>
      <c r="BR7" s="38">
        <v>91.93</v>
      </c>
      <c r="BS7" s="38">
        <v>98.54</v>
      </c>
      <c r="BT7" s="38">
        <v>108.7</v>
      </c>
      <c r="BU7" s="38">
        <v>122.47</v>
      </c>
      <c r="BV7" s="38">
        <v>55.32</v>
      </c>
      <c r="BW7" s="38">
        <v>59.8</v>
      </c>
      <c r="BX7" s="38">
        <v>65.39</v>
      </c>
      <c r="BY7" s="38">
        <v>65.37</v>
      </c>
      <c r="BZ7" s="38">
        <v>68.11</v>
      </c>
      <c r="CA7" s="38">
        <v>60.94</v>
      </c>
      <c r="CB7" s="38">
        <v>238.23</v>
      </c>
      <c r="CC7" s="38">
        <v>153.31</v>
      </c>
      <c r="CD7" s="38">
        <v>143.53</v>
      </c>
      <c r="CE7" s="38">
        <v>131.59</v>
      </c>
      <c r="CF7" s="38">
        <v>120.63</v>
      </c>
      <c r="CG7" s="38">
        <v>283.17</v>
      </c>
      <c r="CH7" s="38">
        <v>263.76</v>
      </c>
      <c r="CI7" s="38">
        <v>230.88</v>
      </c>
      <c r="CJ7" s="38">
        <v>228.99</v>
      </c>
      <c r="CK7" s="38">
        <v>222.41</v>
      </c>
      <c r="CL7" s="38">
        <v>253.04</v>
      </c>
      <c r="CM7" s="38">
        <v>70.569999999999993</v>
      </c>
      <c r="CN7" s="38">
        <v>70.569999999999993</v>
      </c>
      <c r="CO7" s="38">
        <v>70.569999999999993</v>
      </c>
      <c r="CP7" s="38">
        <v>70.569999999999993</v>
      </c>
      <c r="CQ7" s="38">
        <v>70.569999999999993</v>
      </c>
      <c r="CR7" s="38">
        <v>60.65</v>
      </c>
      <c r="CS7" s="38">
        <v>51.75</v>
      </c>
      <c r="CT7" s="38">
        <v>56.72</v>
      </c>
      <c r="CU7" s="38">
        <v>54.06</v>
      </c>
      <c r="CV7" s="38">
        <v>55.26</v>
      </c>
      <c r="CW7" s="38">
        <v>54.84</v>
      </c>
      <c r="CX7" s="38">
        <v>97.68</v>
      </c>
      <c r="CY7" s="38">
        <v>97.71</v>
      </c>
      <c r="CZ7" s="38">
        <v>85.68</v>
      </c>
      <c r="DA7" s="38">
        <v>90.91</v>
      </c>
      <c r="DB7" s="38">
        <v>97.9</v>
      </c>
      <c r="DC7" s="38">
        <v>84.58</v>
      </c>
      <c r="DD7" s="38">
        <v>84.84</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0.04</v>
      </c>
      <c r="EM7" s="38">
        <v>0.02</v>
      </c>
      <c r="EN7" s="38">
        <v>0.02</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2022-02-01T06:56:43Z</cp:lastPrinted>
  <dcterms:created xsi:type="dcterms:W3CDTF">2021-12-03T08:03:34Z</dcterms:created>
  <dcterms:modified xsi:type="dcterms:W3CDTF">2022-02-21T05:03:59Z</dcterms:modified>
  <cp:category/>
</cp:coreProperties>
</file>