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1上水道事業\"/>
    </mc:Choice>
  </mc:AlternateContent>
  <xr:revisionPtr revIDLastSave="0" documentId="13_ncr:1_{DD8C6657-9704-4451-9AA5-E70DA1620CC7}" xr6:coauthVersionLast="47" xr6:coauthVersionMax="47" xr10:uidLastSave="{00000000-0000-0000-0000-000000000000}"/>
  <workbookProtection workbookAlgorithmName="SHA-512" workbookHashValue="L2JqddueSCTsJhtr8VnP0esVY4V3wMhpW4lbTX4fmfbzKEOJKJCDdq2mo2dadBGOJpgdqqC85bX0QnXSdiT2Yw==" workbookSaltValue="t9NSEffQZUOlHl7Nut2i2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AL10" i="4"/>
  <c r="W10" i="4"/>
  <c r="P10" i="4"/>
  <c r="BB8" i="4"/>
  <c r="AD8" i="4"/>
  <c r="W8" i="4"/>
  <c r="P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<sst xmlns="http://schemas.openxmlformats.org/spreadsheetml/2006/main" count="228" uniqueCount="113">
  <si>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</si>
  <si>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</si>
  <si>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</si>
  <si>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</si>
  <si>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</si>
  <si>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</si>
  <si>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</si>
  <si>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</si>
  <si>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</si>
  <si>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</si>
  <si>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</si>
  <si>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</si>
  <si>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</si>
  <si>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</si>
  <si>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</si>
  <si>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</si>
  <si>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</si>
  <si>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</si>
  <si>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</si>
  <si>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</si>
  <si>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</si>
  <si>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</si>
  <si>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</si>
  <si>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</si>
  <si>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</si>
  <si>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</si>
  <si>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</si>
  <si>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</si>
  <si>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</si>
  <si>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</si>
  <si>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</si>
  <si>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</si>
  <si>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</si>
  <si>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</si>
  <si>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</si>
  <si>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</si>
  <si>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</si>
  <si>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</si>
  <si>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</si>
  <si>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</si>
  <si>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</si>
  <si>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</si>
  <si>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</si>
  <si>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</si>
  <si>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</si>
  <si>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</si>
  <si>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</si>
  <si>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</si>
  <si>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</si>
  <si>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</si>
  <si>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</si>
  <si>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</si>
  <si>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</si>
  <si>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</si>
  <si>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</si>
  <si>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</si>
  <si>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</si>
  <si>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</si>
  <si>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</si>
  <si>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</si>
  <si>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</si>
  <si>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</si>
  <si>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</si>
  <si>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</si>
  <si>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</si>
  <si>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</si>
  <si>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</si>
  <si>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</si>
  <si>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</si>
  <si>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</si>
  <si>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</si>
  <si>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</si>
  <si>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</si>
  <si>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</si>
  <si>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</si>
  <si>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</si>
  <si>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</si>
  <si>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</si>
  <si>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</si>
  <si>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</si>
  <si>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</si>
  <si>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</si>
  <si>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</si>
  <si>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</si>
  <si>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</si>
  <si>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</si>
  <si>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</si>
  <si>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</si>
  <si>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</si>
  <si>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</si>
  <si>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</si>
  <si>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</si>
  <si>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</si>
  <si>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</si>
  <si>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</si>
  <si>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</si>
  <si>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</si>
  <si>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</si>
  <si>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</si>
  <si>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</si>
  <si>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</si>
  <si>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</si>
  <si>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</si>
  <si>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</si>
  <si>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</si>
  <si>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</si>
  <si>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</si>
  <si>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</si>
  <si>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</si>
  <si>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</si>
  <si>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①経常収支比率は約102％です。昨年度より改善しました。しかしながら、人口減少に伴う給水収益の低下が懸念されるため、経営改善の取り組みが必要です。
　②累積欠損金はありません。
　③流動比率は約193％です。簡易水道事業を統合した影響もあり、平成29年度以降は、悪化の傾向にあります。費用の抑制、並びに水道料金の改定など、経営改善の取り組みが必要です。
　④企業債残高対給水収益比率は約689％です。類似団体・全国平均と比べて、企業債残高の割合が非常に高くなっております。今後も水道施設の一元化事業、老朽管の更新事業、並びに耐震化事業等の実施により、高い水準で推移する見込みです。
　⑤料金回収率は約99％です。100％を下回っており、適正な水道料金収入が確保できていないと言えます。費用の抑制、並びに水道料金の改定など、経営改善の取り組みが必要です。
　⑥給水原価は約161円です。前年度よりも低くなっており、類似団体・全国平均と比べて低い水準ですが、給水人口の減少に伴う有収水量の減少や水道施設の老朽化に伴う維持管理費の増加などが見込まれることから、今後、給水原価は高くなっていくことが見込まれます。
　⑦施設利用率は約70％です。類似団体や全国平均と比べて良好であり、水道施設の利用状況は効率的であると言えます。
　⑧有収率は約84％です。前年度より悪化しております。漏水調査を実施し、早期発見・対応をする必要があります。</t>
    <rPh sb="2" eb="4">
      <t>ケイジョウ</t>
    </rPh>
    <rPh sb="4" eb="6">
      <t>シュウシ</t>
    </rPh>
    <rPh sb="6" eb="8">
      <t>ヒリツ</t>
    </rPh>
    <rPh sb="9" eb="10">
      <t>ヤク</t>
    </rPh>
    <rPh sb="17" eb="20">
      <t>サクネンド</t>
    </rPh>
    <rPh sb="22" eb="24">
      <t>カイゼン</t>
    </rPh>
    <rPh sb="36" eb="38">
      <t>ジンコウ</t>
    </rPh>
    <rPh sb="38" eb="40">
      <t>ゲンショウ</t>
    </rPh>
    <rPh sb="41" eb="42">
      <t>トモナ</t>
    </rPh>
    <rPh sb="43" eb="45">
      <t>キュウスイ</t>
    </rPh>
    <rPh sb="45" eb="47">
      <t>シュウエキ</t>
    </rPh>
    <rPh sb="48" eb="50">
      <t>テイカ</t>
    </rPh>
    <rPh sb="51" eb="53">
      <t>ケネン</t>
    </rPh>
    <rPh sb="59" eb="61">
      <t>ケイエイ</t>
    </rPh>
    <rPh sb="61" eb="63">
      <t>カイゼン</t>
    </rPh>
    <rPh sb="69" eb="71">
      <t>ヒツヨウ</t>
    </rPh>
    <rPh sb="77" eb="79">
      <t>ルイセキ</t>
    </rPh>
    <rPh sb="79" eb="82">
      <t>ケッソンキン</t>
    </rPh>
    <rPh sb="92" eb="94">
      <t>リュウドウ</t>
    </rPh>
    <rPh sb="94" eb="96">
      <t>ヒリツ</t>
    </rPh>
    <rPh sb="97" eb="98">
      <t>ヤク</t>
    </rPh>
    <rPh sb="105" eb="107">
      <t>カンイ</t>
    </rPh>
    <rPh sb="107" eb="109">
      <t>スイドウ</t>
    </rPh>
    <rPh sb="109" eb="111">
      <t>ジギョウ</t>
    </rPh>
    <rPh sb="112" eb="114">
      <t>トウゴウ</t>
    </rPh>
    <rPh sb="116" eb="118">
      <t>エイキョウ</t>
    </rPh>
    <rPh sb="122" eb="124">
      <t>ヘイセイ</t>
    </rPh>
    <rPh sb="126" eb="128">
      <t>ネンド</t>
    </rPh>
    <rPh sb="128" eb="130">
      <t>イコウ</t>
    </rPh>
    <rPh sb="132" eb="134">
      <t>アッカ</t>
    </rPh>
    <rPh sb="135" eb="137">
      <t>ケイコウ</t>
    </rPh>
    <rPh sb="143" eb="145">
      <t>ヒヨウ</t>
    </rPh>
    <rPh sb="146" eb="148">
      <t>ヨクセイ</t>
    </rPh>
    <rPh sb="149" eb="150">
      <t>ナラ</t>
    </rPh>
    <rPh sb="152" eb="154">
      <t>スイドウ</t>
    </rPh>
    <rPh sb="154" eb="156">
      <t>リョウキン</t>
    </rPh>
    <rPh sb="157" eb="159">
      <t>カイテイ</t>
    </rPh>
    <rPh sb="162" eb="164">
      <t>ケイエイ</t>
    </rPh>
    <rPh sb="164" eb="166">
      <t>カイゼン</t>
    </rPh>
    <rPh sb="167" eb="168">
      <t>ト</t>
    </rPh>
    <rPh sb="169" eb="170">
      <t>ク</t>
    </rPh>
    <rPh sb="172" eb="174">
      <t>ヒツヨウ</t>
    </rPh>
    <rPh sb="180" eb="182">
      <t>キギョウ</t>
    </rPh>
    <rPh sb="182" eb="183">
      <t>サイ</t>
    </rPh>
    <rPh sb="183" eb="185">
      <t>ザンダカ</t>
    </rPh>
    <rPh sb="185" eb="186">
      <t>タイ</t>
    </rPh>
    <rPh sb="186" eb="188">
      <t>キュウスイ</t>
    </rPh>
    <rPh sb="188" eb="190">
      <t>シュウエキ</t>
    </rPh>
    <rPh sb="190" eb="192">
      <t>ヒリツ</t>
    </rPh>
    <rPh sb="193" eb="194">
      <t>ヤク</t>
    </rPh>
    <rPh sb="201" eb="203">
      <t>ルイジ</t>
    </rPh>
    <rPh sb="203" eb="205">
      <t>ダンタイ</t>
    </rPh>
    <rPh sb="206" eb="210">
      <t>ゼンコクヘイキン</t>
    </rPh>
    <rPh sb="211" eb="212">
      <t>クラ</t>
    </rPh>
    <rPh sb="215" eb="217">
      <t>キギョウ</t>
    </rPh>
    <rPh sb="217" eb="218">
      <t>サイ</t>
    </rPh>
    <rPh sb="218" eb="220">
      <t>ザンダカ</t>
    </rPh>
    <rPh sb="221" eb="223">
      <t>ワリアイ</t>
    </rPh>
    <rPh sb="224" eb="226">
      <t>ヒジョウ</t>
    </rPh>
    <rPh sb="227" eb="228">
      <t>タカ</t>
    </rPh>
    <rPh sb="237" eb="239">
      <t>コンゴ</t>
    </rPh>
    <rPh sb="251" eb="253">
      <t>ロウキュウ</t>
    </rPh>
    <rPh sb="253" eb="254">
      <t>カン</t>
    </rPh>
    <rPh sb="255" eb="257">
      <t>コウシン</t>
    </rPh>
    <rPh sb="257" eb="259">
      <t>ジギョウ</t>
    </rPh>
    <rPh sb="260" eb="261">
      <t>ナラ</t>
    </rPh>
    <rPh sb="263" eb="266">
      <t>タイシンカ</t>
    </rPh>
    <rPh sb="266" eb="268">
      <t>ジギョウ</t>
    </rPh>
    <rPh sb="268" eb="269">
      <t>トウ</t>
    </rPh>
    <rPh sb="270" eb="272">
      <t>ジッシ</t>
    </rPh>
    <rPh sb="276" eb="277">
      <t>タカ</t>
    </rPh>
    <rPh sb="278" eb="280">
      <t>スイジュン</t>
    </rPh>
    <rPh sb="281" eb="283">
      <t>スイイ</t>
    </rPh>
    <rPh sb="285" eb="287">
      <t>ミコ</t>
    </rPh>
    <rPh sb="294" eb="296">
      <t>リョウキン</t>
    </rPh>
    <rPh sb="296" eb="298">
      <t>カイシュウ</t>
    </rPh>
    <rPh sb="298" eb="299">
      <t>リツ</t>
    </rPh>
    <rPh sb="300" eb="301">
      <t>ヤク</t>
    </rPh>
    <rPh sb="312" eb="314">
      <t>シタマワ</t>
    </rPh>
    <rPh sb="319" eb="321">
      <t>テキセイ</t>
    </rPh>
    <rPh sb="322" eb="324">
      <t>スイドウ</t>
    </rPh>
    <rPh sb="324" eb="326">
      <t>リョウキン</t>
    </rPh>
    <rPh sb="326" eb="328">
      <t>シュウニュウ</t>
    </rPh>
    <rPh sb="329" eb="331">
      <t>カクホ</t>
    </rPh>
    <rPh sb="331" eb="333">
      <t>デキ</t>
    </rPh>
    <rPh sb="338" eb="339">
      <t>イ</t>
    </rPh>
    <rPh sb="343" eb="345">
      <t>ヒヨウ</t>
    </rPh>
    <rPh sb="346" eb="348">
      <t>ヨクセイ</t>
    </rPh>
    <rPh sb="349" eb="350">
      <t>ナラ</t>
    </rPh>
    <rPh sb="352" eb="354">
      <t>スイドウ</t>
    </rPh>
    <rPh sb="354" eb="356">
      <t>リョウキン</t>
    </rPh>
    <rPh sb="357" eb="359">
      <t>カイテイ</t>
    </rPh>
    <rPh sb="372" eb="374">
      <t>ヒツヨウ</t>
    </rPh>
    <rPh sb="380" eb="382">
      <t>キュウスイ</t>
    </rPh>
    <rPh sb="382" eb="384">
      <t>ゲンカ</t>
    </rPh>
    <rPh sb="385" eb="386">
      <t>ヤク</t>
    </rPh>
    <rPh sb="389" eb="390">
      <t>エン</t>
    </rPh>
    <rPh sb="393" eb="396">
      <t>ゼンネンド</t>
    </rPh>
    <rPh sb="399" eb="400">
      <t>ヒク</t>
    </rPh>
    <rPh sb="407" eb="409">
      <t>ルイジ</t>
    </rPh>
    <rPh sb="409" eb="411">
      <t>ダンタイ</t>
    </rPh>
    <rPh sb="412" eb="416">
      <t>ゼンコクヘイキン</t>
    </rPh>
    <rPh sb="420" eb="421">
      <t>ヒク</t>
    </rPh>
    <rPh sb="422" eb="424">
      <t>スイジュン</t>
    </rPh>
    <rPh sb="428" eb="430">
      <t>キュウスイ</t>
    </rPh>
    <rPh sb="430" eb="432">
      <t>ジンコウ</t>
    </rPh>
    <rPh sb="433" eb="435">
      <t>ゲンショウ</t>
    </rPh>
    <rPh sb="436" eb="437">
      <t>トモナ</t>
    </rPh>
    <rPh sb="438" eb="442">
      <t>ユ</t>
    </rPh>
    <rPh sb="443" eb="445">
      <t>ゲンショウ</t>
    </rPh>
    <rPh sb="446" eb="448">
      <t>スイドウ</t>
    </rPh>
    <rPh sb="448" eb="450">
      <t>シセツ</t>
    </rPh>
    <rPh sb="455" eb="456">
      <t>トモナ</t>
    </rPh>
    <rPh sb="463" eb="465">
      <t>ゾウカ</t>
    </rPh>
    <rPh sb="468" eb="470">
      <t>ミコ</t>
    </rPh>
    <rPh sb="478" eb="480">
      <t>コンゴ</t>
    </rPh>
    <rPh sb="481" eb="483">
      <t>キュウスイ</t>
    </rPh>
    <rPh sb="483" eb="485">
      <t>ゲンカ</t>
    </rPh>
    <rPh sb="486" eb="487">
      <t>タカ</t>
    </rPh>
    <rPh sb="496" eb="498">
      <t>ミコ</t>
    </rPh>
    <rPh sb="506" eb="508">
      <t>シセツ</t>
    </rPh>
    <rPh sb="508" eb="510">
      <t>リヨウ</t>
    </rPh>
    <rPh sb="510" eb="511">
      <t>リツ</t>
    </rPh>
    <rPh sb="512" eb="513">
      <t>ヤク</t>
    </rPh>
    <rPh sb="519" eb="521">
      <t>ルイジ</t>
    </rPh>
    <rPh sb="521" eb="523">
      <t>ダンタイ</t>
    </rPh>
    <rPh sb="524" eb="526">
      <t>ゼンコク</t>
    </rPh>
    <rPh sb="526" eb="528">
      <t>ヘイキン</t>
    </rPh>
    <rPh sb="529" eb="530">
      <t>クラ</t>
    </rPh>
    <rPh sb="532" eb="534">
      <t>リョウコウ</t>
    </rPh>
    <rPh sb="538" eb="540">
      <t>スイドウ</t>
    </rPh>
    <rPh sb="545" eb="547">
      <t>ジョウキョウ</t>
    </rPh>
    <rPh sb="548" eb="551">
      <t>コウリツテキ</t>
    </rPh>
    <rPh sb="555" eb="556">
      <t>イ</t>
    </rPh>
    <rPh sb="567" eb="568">
      <t>ヤク</t>
    </rPh>
    <rPh sb="574" eb="577">
      <t>ゼンネンド</t>
    </rPh>
    <rPh sb="579" eb="581">
      <t>アッカ</t>
    </rPh>
    <rPh sb="590" eb="592">
      <t>チョウサ</t>
    </rPh>
    <rPh sb="593" eb="595">
      <t>ジッシ</t>
    </rPh>
    <rPh sb="597" eb="599">
      <t>ソウキ</t>
    </rPh>
    <rPh sb="599" eb="601">
      <t>ハッケン</t>
    </rPh>
    <rPh sb="602" eb="604">
      <t>タイオウ</t>
    </rPh>
    <rPh sb="607" eb="609">
      <t>ヒツヨウ</t>
    </rPh>
    <phoneticPr fontId="4"/>
  </si>
  <si>
    <t>　①有形固定資産減価償却率は約48％です。平成29年度以降、年々、増加しており、老朽化は進んでおりますが、類似団体・全国平均と比べると、本市の水道施設は、比較的新しいといえます。
　②管路経年化率は約17％です。前年度より減少しているのは、令和2年度中に法定耐用年数を経過した管路よりも、更新した管路の延長が長かったことによるものです。
　③管路更新率は0.94％です。近年は上昇傾向にあり、類似団体・全国平均と比べても更新率は高くなっておりますが、水道施設の一元化事業を最優先としているため、当面の間は横ばいで推移する見込みです。</t>
    <rPh sb="2" eb="4">
      <t>ユウケイ</t>
    </rPh>
    <rPh sb="4" eb="6">
      <t>コテイ</t>
    </rPh>
    <rPh sb="6" eb="8">
      <t>シサン</t>
    </rPh>
    <rPh sb="8" eb="10">
      <t>ゲンカ</t>
    </rPh>
    <rPh sb="10" eb="12">
      <t>ショウキャク</t>
    </rPh>
    <rPh sb="12" eb="13">
      <t>リツ</t>
    </rPh>
    <rPh sb="14" eb="15">
      <t>ヤク</t>
    </rPh>
    <rPh sb="21" eb="23">
      <t>ヘイセイ</t>
    </rPh>
    <rPh sb="25" eb="27">
      <t>ネンド</t>
    </rPh>
    <rPh sb="27" eb="29">
      <t>イコウ</t>
    </rPh>
    <rPh sb="30" eb="32">
      <t>ネンネン</t>
    </rPh>
    <rPh sb="33" eb="35">
      <t>ゾウカ</t>
    </rPh>
    <rPh sb="40" eb="43">
      <t>ロウキュウカ</t>
    </rPh>
    <rPh sb="44" eb="45">
      <t>スス</t>
    </rPh>
    <rPh sb="53" eb="55">
      <t>ルイジ</t>
    </rPh>
    <rPh sb="55" eb="57">
      <t>ダンタイ</t>
    </rPh>
    <rPh sb="58" eb="60">
      <t>ゼンコク</t>
    </rPh>
    <rPh sb="60" eb="62">
      <t>ヘイキン</t>
    </rPh>
    <rPh sb="63" eb="64">
      <t>クラ</t>
    </rPh>
    <rPh sb="68" eb="70">
      <t>ホンシ</t>
    </rPh>
    <rPh sb="71" eb="73">
      <t>スイドウ</t>
    </rPh>
    <rPh sb="73" eb="75">
      <t>シセツ</t>
    </rPh>
    <rPh sb="77" eb="80">
      <t>ヒカクテキ</t>
    </rPh>
    <rPh sb="80" eb="81">
      <t>アタラ</t>
    </rPh>
    <rPh sb="92" eb="94">
      <t>カンロ</t>
    </rPh>
    <rPh sb="94" eb="96">
      <t>ケイネン</t>
    </rPh>
    <rPh sb="96" eb="97">
      <t>カ</t>
    </rPh>
    <rPh sb="97" eb="98">
      <t>リツ</t>
    </rPh>
    <rPh sb="99" eb="100">
      <t>ヤク</t>
    </rPh>
    <rPh sb="106" eb="109">
      <t>ゼンネンド</t>
    </rPh>
    <rPh sb="111" eb="113">
      <t>ゲンショウ</t>
    </rPh>
    <rPh sb="120" eb="122">
      <t>レイワ</t>
    </rPh>
    <rPh sb="123" eb="125">
      <t>ネンド</t>
    </rPh>
    <rPh sb="125" eb="126">
      <t>チュウ</t>
    </rPh>
    <rPh sb="127" eb="129">
      <t>ホウテイ</t>
    </rPh>
    <rPh sb="129" eb="131">
      <t>タイヨウ</t>
    </rPh>
    <rPh sb="131" eb="133">
      <t>ネンスウ</t>
    </rPh>
    <rPh sb="134" eb="136">
      <t>ケイカ</t>
    </rPh>
    <rPh sb="138" eb="140">
      <t>カンロ</t>
    </rPh>
    <rPh sb="144" eb="146">
      <t>コウシン</t>
    </rPh>
    <rPh sb="148" eb="150">
      <t>カンロ</t>
    </rPh>
    <rPh sb="151" eb="153">
      <t>エンチョウ</t>
    </rPh>
    <rPh sb="154" eb="155">
      <t>ナガ</t>
    </rPh>
    <rPh sb="171" eb="173">
      <t>カンロ</t>
    </rPh>
    <rPh sb="173" eb="175">
      <t>コウシン</t>
    </rPh>
    <rPh sb="175" eb="176">
      <t>リツ</t>
    </rPh>
    <rPh sb="185" eb="187">
      <t>キンネン</t>
    </rPh>
    <rPh sb="188" eb="190">
      <t>ジョウショウ</t>
    </rPh>
    <rPh sb="190" eb="192">
      <t>ケイコウ</t>
    </rPh>
    <rPh sb="196" eb="198">
      <t>ルイジ</t>
    </rPh>
    <rPh sb="198" eb="200">
      <t>ダンタイ</t>
    </rPh>
    <rPh sb="201" eb="203">
      <t>ゼンコク</t>
    </rPh>
    <rPh sb="203" eb="205">
      <t>ヘイキン</t>
    </rPh>
    <rPh sb="206" eb="207">
      <t>クラ</t>
    </rPh>
    <rPh sb="210" eb="212">
      <t>コウシン</t>
    </rPh>
    <rPh sb="212" eb="213">
      <t>リツ</t>
    </rPh>
    <rPh sb="214" eb="215">
      <t>タカ</t>
    </rPh>
    <rPh sb="225" eb="227">
      <t>スイドウ</t>
    </rPh>
    <rPh sb="227" eb="229">
      <t>シセツ</t>
    </rPh>
    <rPh sb="230" eb="233">
      <t>イチゲンカ</t>
    </rPh>
    <rPh sb="233" eb="235">
      <t>ジギョウ</t>
    </rPh>
    <rPh sb="236" eb="237">
      <t>サイ</t>
    </rPh>
    <rPh sb="237" eb="239">
      <t>ユウセン</t>
    </rPh>
    <rPh sb="247" eb="249">
      <t>トウメン</t>
    </rPh>
    <rPh sb="250" eb="251">
      <t>カン</t>
    </rPh>
    <rPh sb="252" eb="253">
      <t>ヨコ</t>
    </rPh>
    <rPh sb="256" eb="258">
      <t>スイイ</t>
    </rPh>
    <rPh sb="260" eb="262">
      <t>ミコ</t>
    </rPh>
    <phoneticPr fontId="4"/>
  </si>
  <si>
    <t>　平成29年度に、簡易水道事業を水道事業に経営統合したことにより、統合前に比べると経営状況は悪化しております。
　水道施設の一元化事業をはじめ、老朽管の更新事業、耐震化事業など、今後も継続して建設改良事業に投資する必要があります。このような中、人口減少に伴う給水収益の減少が見込まれ、経営状況はさらに厳しくなる見込みです。
　令和2年度に経営審議会の答申を受け、令和3年度に水道料金改定を予定しておりましたが、コロナ禍の社会情勢に配慮して、令和4年4月に料金改定を行うこととしています。</t>
    <rPh sb="1" eb="3">
      <t>ヘイセイ</t>
    </rPh>
    <rPh sb="5" eb="7">
      <t>ネンド</t>
    </rPh>
    <rPh sb="9" eb="13">
      <t>カ</t>
    </rPh>
    <rPh sb="13" eb="15">
      <t>ジギョウ</t>
    </rPh>
    <rPh sb="16" eb="18">
      <t>スイドウ</t>
    </rPh>
    <rPh sb="18" eb="20">
      <t>ジギョウ</t>
    </rPh>
    <rPh sb="21" eb="23">
      <t>ケイエイ</t>
    </rPh>
    <rPh sb="23" eb="25">
      <t>トウゴウ</t>
    </rPh>
    <rPh sb="33" eb="35">
      <t>トウゴウ</t>
    </rPh>
    <rPh sb="35" eb="36">
      <t>マエ</t>
    </rPh>
    <rPh sb="37" eb="38">
      <t>クラ</t>
    </rPh>
    <rPh sb="41" eb="43">
      <t>ケイエイ</t>
    </rPh>
    <rPh sb="43" eb="45">
      <t>ジョウキョウ</t>
    </rPh>
    <rPh sb="46" eb="48">
      <t>アッカ</t>
    </rPh>
    <rPh sb="76" eb="78">
      <t>コウシン</t>
    </rPh>
    <rPh sb="78" eb="80">
      <t>ジギョウ</t>
    </rPh>
    <rPh sb="81" eb="84">
      <t>タイシンカ</t>
    </rPh>
    <rPh sb="84" eb="86">
      <t>ジギョウ</t>
    </rPh>
    <rPh sb="89" eb="91">
      <t>コンゴ</t>
    </rPh>
    <rPh sb="92" eb="94">
      <t>ケイゾク</t>
    </rPh>
    <rPh sb="96" eb="98">
      <t>ケンセツ</t>
    </rPh>
    <rPh sb="100" eb="102">
      <t>ジギョウ</t>
    </rPh>
    <rPh sb="127" eb="128">
      <t>トモナ</t>
    </rPh>
    <rPh sb="137" eb="139">
      <t>ミコ</t>
    </rPh>
    <rPh sb="142" eb="144">
      <t>ケイエイ</t>
    </rPh>
    <rPh sb="144" eb="146">
      <t>ジョウキョウ</t>
    </rPh>
    <rPh sb="150" eb="151">
      <t>キビ</t>
    </rPh>
    <rPh sb="163" eb="165">
      <t>レイワ</t>
    </rPh>
    <rPh sb="166" eb="168">
      <t>ネンド</t>
    </rPh>
    <rPh sb="169" eb="171">
      <t>ケイエイ</t>
    </rPh>
    <rPh sb="171" eb="174">
      <t>シンギカイ</t>
    </rPh>
    <rPh sb="175" eb="177">
      <t>トウシン</t>
    </rPh>
    <rPh sb="178" eb="179">
      <t>ウ</t>
    </rPh>
    <rPh sb="181" eb="183">
      <t>レイワ</t>
    </rPh>
    <rPh sb="184" eb="186">
      <t>ネンド</t>
    </rPh>
    <rPh sb="187" eb="189">
      <t>スイドウ</t>
    </rPh>
    <rPh sb="189" eb="191">
      <t>リョウキン</t>
    </rPh>
    <rPh sb="191" eb="193">
      <t>カイテイ</t>
    </rPh>
    <rPh sb="194" eb="196">
      <t>ヨテイ</t>
    </rPh>
    <rPh sb="208" eb="209">
      <t>カ</t>
    </rPh>
    <rPh sb="210" eb="212">
      <t>シャカイ</t>
    </rPh>
    <rPh sb="212" eb="214">
      <t>ジョウセイ</t>
    </rPh>
    <rPh sb="215" eb="217">
      <t>ハイリョ</t>
    </rPh>
    <rPh sb="220" eb="222">
      <t>レイワ</t>
    </rPh>
    <rPh sb="223" eb="224">
      <t>ネン</t>
    </rPh>
    <rPh sb="225" eb="226">
      <t>ガツ</t>
    </rPh>
    <rPh sb="227" eb="229">
      <t>リョウキン</t>
    </rPh>
    <rPh sb="229" eb="231">
      <t>カイテイ</t>
    </rPh>
    <rPh sb="232" eb="23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</si>
</sst>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7.0000000000000007E-2</c:v>
                </c:pt>
                <c:pt idx="1">
                  <c:v>0.11</c:v>
                </c:pt>
                <c:pt idx="2">
                  <c:v>0.35</c:v>
                </c:pt>
                <c:pt idx="3">
                  <c:v>0.76</c:v>
                </c:pt>
                <c:pt idx="4">
                  <c:v>0.94</c:v>
                </c:pt>
              </c:numCache>
            </c:numRef>
          </c:val>
          <c:extLst>
            <c:ext xmlns:c16="http://schemas.microsoft.com/office/drawing/2014/chart" uri="{C3380CC4-5D6E-409C-BE32-E72D297353CC}">
              <c16:uniqueId val="{00000000-0070-48C1-9B58-1386DF185A6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0.75</c:v>
                </c:pt>
                <c:pt idx="2">
                  <c:v>0.63</c:v>
                </c:pt>
                <c:pt idx="3">
                  <c:v>0.54</c:v>
                </c:pt>
                <c:pt idx="4">
                  <c:v>0.56999999999999995</c:v>
                </c:pt>
              </c:numCache>
            </c:numRef>
          </c:val>
          <c:smooth val="0"/>
          <c:extLst>
            <c:ext xmlns:c16="http://schemas.microsoft.com/office/drawing/2014/chart" uri="{C3380CC4-5D6E-409C-BE32-E72D297353CC}">
              <c16:uniqueId val="{00000001-0070-48C1-9B58-1386DF185A6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62.46</c:v>
                </c:pt>
                <c:pt idx="1">
                  <c:v>70.95</c:v>
                </c:pt>
                <c:pt idx="2">
                  <c:v>69.14</c:v>
                </c:pt>
                <c:pt idx="3">
                  <c:v>68.83</c:v>
                </c:pt>
                <c:pt idx="4">
                  <c:v>69.64</c:v>
                </c:pt>
              </c:numCache>
            </c:numRef>
          </c:val>
          <c:extLst>
            <c:ext xmlns:c16="http://schemas.microsoft.com/office/drawing/2014/chart" uri="{C3380CC4-5D6E-409C-BE32-E72D297353CC}">
              <c16:uniqueId val="{00000000-ABBB-4951-8A76-846762AA9D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59.74</c:v>
                </c:pt>
                <c:pt idx="2">
                  <c:v>59.46</c:v>
                </c:pt>
                <c:pt idx="3">
                  <c:v>59.67</c:v>
                </c:pt>
                <c:pt idx="4">
                  <c:v>60.12</c:v>
                </c:pt>
              </c:numCache>
            </c:numRef>
          </c:val>
          <c:smooth val="0"/>
          <c:extLst>
            <c:ext xmlns:c16="http://schemas.microsoft.com/office/drawing/2014/chart" uri="{C3380CC4-5D6E-409C-BE32-E72D297353CC}">
              <c16:uniqueId val="{00000001-ABBB-4951-8A76-846762AA9D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86.63</c:v>
                </c:pt>
                <c:pt idx="1">
                  <c:v>86.75</c:v>
                </c:pt>
                <c:pt idx="2">
                  <c:v>86.8</c:v>
                </c:pt>
                <c:pt idx="3">
                  <c:v>85.35</c:v>
                </c:pt>
                <c:pt idx="4">
                  <c:v>83.83</c:v>
                </c:pt>
              </c:numCache>
            </c:numRef>
          </c:val>
          <c:extLst>
            <c:ext xmlns:c16="http://schemas.microsoft.com/office/drawing/2014/chart" uri="{C3380CC4-5D6E-409C-BE32-E72D297353CC}">
              <c16:uniqueId val="{00000000-198F-4A7D-8A5A-7FA70A01526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87.28</c:v>
                </c:pt>
                <c:pt idx="2">
                  <c:v>87.41</c:v>
                </c:pt>
                <c:pt idx="3">
                  <c:v>84.6</c:v>
                </c:pt>
                <c:pt idx="4">
                  <c:v>84.24</c:v>
                </c:pt>
              </c:numCache>
            </c:numRef>
          </c:val>
          <c:smooth val="0"/>
          <c:extLst>
            <c:ext xmlns:c16="http://schemas.microsoft.com/office/drawing/2014/chart" uri="{C3380CC4-5D6E-409C-BE32-E72D297353CC}">
              <c16:uniqueId val="{00000001-198F-4A7D-8A5A-7FA70A01526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108.91</c:v>
                </c:pt>
                <c:pt idx="1">
                  <c:v>93.1</c:v>
                </c:pt>
                <c:pt idx="2">
                  <c:v>101.6</c:v>
                </c:pt>
                <c:pt idx="3">
                  <c:v>100.17</c:v>
                </c:pt>
                <c:pt idx="4">
                  <c:v>102.01</c:v>
                </c:pt>
              </c:numCache>
            </c:numRef>
          </c:val>
          <c:extLst>
            <c:ext xmlns:c16="http://schemas.microsoft.com/office/drawing/2014/chart" uri="{C3380CC4-5D6E-409C-BE32-E72D297353CC}">
              <c16:uniqueId val="{00000000-8B47-481C-9D17-F2227670185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112.15</c:v>
                </c:pt>
                <c:pt idx="2">
                  <c:v>111.44</c:v>
                </c:pt>
                <c:pt idx="3">
                  <c:v>109.01</c:v>
                </c:pt>
                <c:pt idx="4">
                  <c:v>108.83</c:v>
                </c:pt>
              </c:numCache>
            </c:numRef>
          </c:val>
          <c:smooth val="0"/>
          <c:extLst>
            <c:ext xmlns:c16="http://schemas.microsoft.com/office/drawing/2014/chart" uri="{C3380CC4-5D6E-409C-BE32-E72D297353CC}">
              <c16:uniqueId val="{00000001-8B47-481C-9D17-F2227670185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44.82</c:v>
                </c:pt>
                <c:pt idx="1">
                  <c:v>42.58</c:v>
                </c:pt>
                <c:pt idx="2">
                  <c:v>44.41</c:v>
                </c:pt>
                <c:pt idx="3">
                  <c:v>46.31</c:v>
                </c:pt>
                <c:pt idx="4">
                  <c:v>47.91</c:v>
                </c:pt>
              </c:numCache>
            </c:numRef>
          </c:val>
          <c:extLst>
            <c:ext xmlns:c16="http://schemas.microsoft.com/office/drawing/2014/chart" uri="{C3380CC4-5D6E-409C-BE32-E72D297353CC}">
              <c16:uniqueId val="{00000000-FEF0-49EB-9FF7-8577C4FD861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46.94</c:v>
                </c:pt>
                <c:pt idx="2">
                  <c:v>47.62</c:v>
                </c:pt>
                <c:pt idx="3">
                  <c:v>48.17</c:v>
                </c:pt>
                <c:pt idx="4">
                  <c:v>48.83</c:v>
                </c:pt>
              </c:numCache>
            </c:numRef>
          </c:val>
          <c:smooth val="0"/>
          <c:extLst>
            <c:ext xmlns:c16="http://schemas.microsoft.com/office/drawing/2014/chart" uri="{C3380CC4-5D6E-409C-BE32-E72D297353CC}">
              <c16:uniqueId val="{00000001-FEF0-49EB-9FF7-8577C4FD861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16.489999999999998</c:v>
                </c:pt>
                <c:pt idx="1">
                  <c:v>14.89</c:v>
                </c:pt>
                <c:pt idx="2">
                  <c:v>15.02</c:v>
                </c:pt>
                <c:pt idx="3">
                  <c:v>17.03</c:v>
                </c:pt>
                <c:pt idx="4">
                  <c:v>16.96</c:v>
                </c:pt>
              </c:numCache>
            </c:numRef>
          </c:val>
          <c:extLst>
            <c:ext xmlns:c16="http://schemas.microsoft.com/office/drawing/2014/chart" uri="{C3380CC4-5D6E-409C-BE32-E72D297353CC}">
              <c16:uniqueId val="{00000000-1485-443F-9BD4-C86577EBE6B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14.48</c:v>
                </c:pt>
                <c:pt idx="2">
                  <c:v>16.27</c:v>
                </c:pt>
                <c:pt idx="3">
                  <c:v>17.12</c:v>
                </c:pt>
                <c:pt idx="4">
                  <c:v>18.18</c:v>
                </c:pt>
              </c:numCache>
            </c:numRef>
          </c:val>
          <c:smooth val="0"/>
          <c:extLst>
            <c:ext xmlns:c16="http://schemas.microsoft.com/office/drawing/2014/chart" uri="{C3380CC4-5D6E-409C-BE32-E72D297353CC}">
              <c16:uniqueId val="{00000001-1485-443F-9BD4-C86577EBE6B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formatCode="#,##0.00;&quot;△&quot;#,##0.00">
                  <c:v>0</c:v>
                </c:pt>
                <c:pt idx="1">
                  <c:v>9.17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401-4FC8-A716-61160FE8E46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1</c:v>
                </c:pt>
                <c:pt idx="2">
                  <c:v>1.03</c:v>
                </c:pt>
                <c:pt idx="3">
                  <c:v>3.7</c:v>
                </c:pt>
                <c:pt idx="4">
                  <c:v>4.34</c:v>
                </c:pt>
              </c:numCache>
            </c:numRef>
          </c:val>
          <c:smooth val="0"/>
          <c:extLst>
            <c:ext xmlns:c16="http://schemas.microsoft.com/office/drawing/2014/chart" uri="{C3380CC4-5D6E-409C-BE32-E72D297353CC}">
              <c16:uniqueId val="{00000001-6401-4FC8-A716-61160FE8E46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360.07</c:v>
                </c:pt>
                <c:pt idx="1">
                  <c:v>216.54</c:v>
                </c:pt>
                <c:pt idx="2">
                  <c:v>210.05</c:v>
                </c:pt>
                <c:pt idx="3">
                  <c:v>214.99</c:v>
                </c:pt>
                <c:pt idx="4">
                  <c:v>193.39</c:v>
                </c:pt>
              </c:numCache>
            </c:numRef>
          </c:val>
          <c:extLst>
            <c:ext xmlns:c16="http://schemas.microsoft.com/office/drawing/2014/chart" uri="{C3380CC4-5D6E-409C-BE32-E72D297353CC}">
              <c16:uniqueId val="{00000000-B8C1-4872-8A4C-14858F670B5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355.5</c:v>
                </c:pt>
                <c:pt idx="2">
                  <c:v>349.83</c:v>
                </c:pt>
                <c:pt idx="3">
                  <c:v>365.18</c:v>
                </c:pt>
                <c:pt idx="4">
                  <c:v>327.77</c:v>
                </c:pt>
              </c:numCache>
            </c:numRef>
          </c:val>
          <c:smooth val="0"/>
          <c:extLst>
            <c:ext xmlns:c16="http://schemas.microsoft.com/office/drawing/2014/chart" uri="{C3380CC4-5D6E-409C-BE32-E72D297353CC}">
              <c16:uniqueId val="{00000001-B8C1-4872-8A4C-14858F670B5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621.28</c:v>
                </c:pt>
                <c:pt idx="1">
                  <c:v>660.6</c:v>
                </c:pt>
                <c:pt idx="2">
                  <c:v>668.04</c:v>
                </c:pt>
                <c:pt idx="3">
                  <c:v>669.03</c:v>
                </c:pt>
                <c:pt idx="4">
                  <c:v>689.08</c:v>
                </c:pt>
              </c:numCache>
            </c:numRef>
          </c:val>
          <c:extLst>
            <c:ext xmlns:c16="http://schemas.microsoft.com/office/drawing/2014/chart" uri="{C3380CC4-5D6E-409C-BE32-E72D297353CC}">
              <c16:uniqueId val="{00000000-0346-41A4-BD9B-CBAEE80776A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312.58</c:v>
                </c:pt>
                <c:pt idx="2">
                  <c:v>314.87</c:v>
                </c:pt>
                <c:pt idx="3">
                  <c:v>371.65</c:v>
                </c:pt>
                <c:pt idx="4">
                  <c:v>397.1</c:v>
                </c:pt>
              </c:numCache>
            </c:numRef>
          </c:val>
          <c:smooth val="0"/>
          <c:extLst>
            <c:ext xmlns:c16="http://schemas.microsoft.com/office/drawing/2014/chart" uri="{C3380CC4-5D6E-409C-BE32-E72D297353CC}">
              <c16:uniqueId val="{00000001-0346-41A4-BD9B-CBAEE80776A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105.33</c:v>
                </c:pt>
                <c:pt idx="1">
                  <c:v>89.56</c:v>
                </c:pt>
                <c:pt idx="2">
                  <c:v>98.35</c:v>
                </c:pt>
                <c:pt idx="3">
                  <c:v>96.97</c:v>
                </c:pt>
                <c:pt idx="4">
                  <c:v>98.86</c:v>
                </c:pt>
              </c:numCache>
            </c:numRef>
          </c:val>
          <c:extLst>
            <c:ext xmlns:c16="http://schemas.microsoft.com/office/drawing/2014/chart" uri="{C3380CC4-5D6E-409C-BE32-E72D297353CC}">
              <c16:uniqueId val="{00000000-0A07-4D15-88A5-0A5E35BF052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104.57</c:v>
                </c:pt>
                <c:pt idx="2">
                  <c:v>103.54</c:v>
                </c:pt>
                <c:pt idx="3">
                  <c:v>98.77</c:v>
                </c:pt>
                <c:pt idx="4">
                  <c:v>95.79</c:v>
                </c:pt>
              </c:numCache>
            </c:numRef>
          </c:val>
          <c:smooth val="0"/>
          <c:extLst>
            <c:ext xmlns:c16="http://schemas.microsoft.com/office/drawing/2014/chart" uri="{C3380CC4-5D6E-409C-BE32-E72D297353CC}">
              <c16:uniqueId val="{00000001-0A07-4D15-88A5-0A5E35BF052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150.65</c:v>
                </c:pt>
                <c:pt idx="1">
                  <c:v>178.02</c:v>
                </c:pt>
                <c:pt idx="2">
                  <c:v>162.37</c:v>
                </c:pt>
                <c:pt idx="3">
                  <c:v>164.95</c:v>
                </c:pt>
                <c:pt idx="4">
                  <c:v>160.78</c:v>
                </c:pt>
              </c:numCache>
            </c:numRef>
          </c:val>
          <c:extLst>
            <c:ext xmlns:c16="http://schemas.microsoft.com/office/drawing/2014/chart" uri="{C3380CC4-5D6E-409C-BE32-E72D297353CC}">
              <c16:uniqueId val="{00000000-CF35-44E0-A614-D41A8AD4E3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165.47</c:v>
                </c:pt>
                <c:pt idx="2">
                  <c:v>167.46</c:v>
                </c:pt>
                <c:pt idx="3">
                  <c:v>173.67</c:v>
                </c:pt>
                <c:pt idx="4">
                  <c:v>171.13</c:v>
                </c:pt>
              </c:numCache>
            </c:numRef>
          </c:val>
          <c:smooth val="0"/>
          <c:extLst>
            <c:ext xmlns:c16="http://schemas.microsoft.com/office/drawing/2014/chart" uri="{C3380CC4-5D6E-409C-BE32-E72D297353CC}">
              <c16:uniqueId val="{00000001-CF35-44E0-A614-D41A8AD4E3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CE74" sqref="CE7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2">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2">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8" t="str">
        <f>データ!H6</f>
        <v>宮崎県　日南市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2">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51878</v>
      </c>
      <c r="AM8" s="74"/>
      <c r="AN8" s="74"/>
      <c r="AO8" s="74"/>
      <c r="AP8" s="74"/>
      <c r="AQ8" s="74"/>
      <c r="AR8" s="74"/>
      <c r="AS8" s="74"/>
      <c r="AT8" s="70">
        <f>データ!$S$6</f>
        <v>536.11</v>
      </c>
      <c r="AU8" s="71"/>
      <c r="AV8" s="71"/>
      <c r="AW8" s="71"/>
      <c r="AX8" s="71"/>
      <c r="AY8" s="71"/>
      <c r="AZ8" s="71"/>
      <c r="BA8" s="71"/>
      <c r="BB8" s="73">
        <f>データ!$T$6</f>
        <v>96.77</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2">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2">
      <c r="A10" s="2"/>
      <c r="B10" s="70" t="str">
        <f>データ!$N$6</f>
        <v>-</v>
      </c>
      <c r="C10" s="71"/>
      <c r="D10" s="71"/>
      <c r="E10" s="71"/>
      <c r="F10" s="71"/>
      <c r="G10" s="71"/>
      <c r="H10" s="71"/>
      <c r="I10" s="70">
        <f>データ!$O$6</f>
        <v>45.59</v>
      </c>
      <c r="J10" s="71"/>
      <c r="K10" s="71"/>
      <c r="L10" s="71"/>
      <c r="M10" s="71"/>
      <c r="N10" s="71"/>
      <c r="O10" s="72"/>
      <c r="P10" s="73">
        <f>データ!$P$6</f>
        <v>95.45</v>
      </c>
      <c r="Q10" s="73"/>
      <c r="R10" s="73"/>
      <c r="S10" s="73"/>
      <c r="T10" s="73"/>
      <c r="U10" s="73"/>
      <c r="V10" s="73"/>
      <c r="W10" s="74">
        <f>データ!$Q$6</f>
        <v>2794</v>
      </c>
      <c r="X10" s="74"/>
      <c r="Y10" s="74"/>
      <c r="Z10" s="74"/>
      <c r="AA10" s="74"/>
      <c r="AB10" s="74"/>
      <c r="AC10" s="74"/>
      <c r="AD10" s="2"/>
      <c r="AE10" s="2"/>
      <c r="AF10" s="2"/>
      <c r="AG10" s="2"/>
      <c r="AH10" s="4"/>
      <c r="AI10" s="4"/>
      <c r="AJ10" s="4"/>
      <c r="AK10" s="4"/>
      <c r="AL10" s="74">
        <f>データ!$U$6</f>
        <v>49143</v>
      </c>
      <c r="AM10" s="74"/>
      <c r="AN10" s="74"/>
      <c r="AO10" s="74"/>
      <c r="AP10" s="74"/>
      <c r="AQ10" s="74"/>
      <c r="AR10" s="74"/>
      <c r="AS10" s="74"/>
      <c r="AT10" s="70">
        <f>データ!$V$6</f>
        <v>74.34</v>
      </c>
      <c r="AU10" s="71"/>
      <c r="AV10" s="71"/>
      <c r="AW10" s="71"/>
      <c r="AX10" s="71"/>
      <c r="AY10" s="71"/>
      <c r="AZ10" s="71"/>
      <c r="BA10" s="71"/>
      <c r="BB10" s="73">
        <f>データ!$W$6</f>
        <v>661.06</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110</v>
      </c>
      <c r="BM16" s="66"/>
      <c r="BN16" s="66"/>
      <c r="BO16" s="66"/>
      <c r="BP16" s="66"/>
      <c r="BQ16" s="66"/>
      <c r="BR16" s="66"/>
      <c r="BS16" s="66"/>
      <c r="BT16" s="66"/>
      <c r="BU16" s="66"/>
      <c r="BV16" s="66"/>
      <c r="BW16" s="66"/>
      <c r="BX16" s="66"/>
      <c r="BY16" s="66"/>
      <c r="BZ16" s="6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5Y+eNyXbMpoYN2bIXYFTkZhrQ1IV+sOLp0GRS4oXdxJJ5aE82qE0Bw0aBSjmG0GhBcVgqYeonfTRJSKiE0l0uA==" saltValue="ctGIeGQ2vmM5U0ppdC0Ym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2020</v>
      </c>
      <c r="C6" s="34">
        <f t="shared" ref="C6:W6" si="3">C7</f>
        <v>452041</v>
      </c>
      <c r="D6" s="34">
        <f t="shared" si="3"/>
        <v>46</v>
      </c>
      <c r="E6" s="34">
        <f t="shared" si="3"/>
        <v>1</v>
      </c>
      <c r="F6" s="34">
        <f t="shared" si="3"/>
        <v>0</v>
      </c>
      <c r="G6" s="34">
        <f t="shared" si="3"/>
        <v>1</v>
      </c>
      <c r="H6" s="34" t="str">
        <f t="shared" si="3"/>
        <v>宮崎県　日南市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45.59</v>
      </c>
      <c r="P6" s="35">
        <f t="shared" si="3"/>
        <v>95.45</v>
      </c>
      <c r="Q6" s="35">
        <f t="shared" si="3"/>
        <v>2794</v>
      </c>
      <c r="R6" s="35">
        <f t="shared" si="3"/>
        <v>51878</v>
      </c>
      <c r="S6" s="35">
        <f t="shared" si="3"/>
        <v>536.11</v>
      </c>
      <c r="T6" s="35">
        <f t="shared" si="3"/>
        <v>96.77</v>
      </c>
      <c r="U6" s="35">
        <f t="shared" si="3"/>
        <v>49143</v>
      </c>
      <c r="V6" s="35">
        <f t="shared" si="3"/>
        <v>74.34</v>
      </c>
      <c r="W6" s="35">
        <f t="shared" si="3"/>
        <v>661.06</v>
      </c>
      <c r="X6" s="36">
        <f>IF(X7="",NA(),X7)</f>
        <v>108.91</v>
      </c>
      <c r="Y6" s="36">
        <f t="shared" ref="Y6:AG6" si="4">IF(Y7="",NA(),Y7)</f>
        <v>93.1</v>
      </c>
      <c r="Z6" s="36">
        <f t="shared" si="4"/>
        <v>101.6</v>
      </c>
      <c r="AA6" s="36">
        <f t="shared" si="4"/>
        <v>100.17</v>
      </c>
      <c r="AB6" s="36">
        <f t="shared" si="4"/>
        <v>102.01</v>
      </c>
      <c r="AC6" s="36">
        <f t="shared" si="4"/>
        <v>110.95</v>
      </c>
      <c r="AD6" s="36">
        <f t="shared" si="4"/>
        <v>112.15</v>
      </c>
      <c r="AE6" s="36">
        <f t="shared" si="4"/>
        <v>111.44</v>
      </c>
      <c r="AF6" s="36">
        <f t="shared" si="4"/>
        <v>109.01</v>
      </c>
      <c r="AG6" s="36">
        <f t="shared" si="4"/>
        <v>108.83</v>
      </c>
      <c r="AH6" s="35" t="str">
        <f>IF(AH7="","",IF(AH7="-","【-】","【"&amp;SUBSTITUTE(TEXT(AH7,"#,##0.00"),"-","△")&amp;"】"))</f>
        <v>【110.27】</v>
      </c>
      <c r="AI6" s="35">
        <f>IF(AI7="",NA(),AI7)</f>
        <v>0</v>
      </c>
      <c r="AJ6" s="36">
        <f t="shared" ref="AJ6:AR6" si="5">IF(AJ7="",NA(),AJ7)</f>
        <v>9.17</v>
      </c>
      <c r="AK6" s="35">
        <f t="shared" si="5"/>
        <v>0</v>
      </c>
      <c r="AL6" s="35">
        <f t="shared" si="5"/>
        <v>0</v>
      </c>
      <c r="AM6" s="35">
        <f t="shared" si="5"/>
        <v>0</v>
      </c>
      <c r="AN6" s="36">
        <f t="shared" si="5"/>
        <v>3.91</v>
      </c>
      <c r="AO6" s="36">
        <f t="shared" si="5"/>
        <v>1</v>
      </c>
      <c r="AP6" s="36">
        <f t="shared" si="5"/>
        <v>1.03</v>
      </c>
      <c r="AQ6" s="36">
        <f t="shared" si="5"/>
        <v>3.7</v>
      </c>
      <c r="AR6" s="36">
        <f t="shared" si="5"/>
        <v>4.34</v>
      </c>
      <c r="AS6" s="35" t="str">
        <f>IF(AS7="","",IF(AS7="-","【-】","【"&amp;SUBSTITUTE(TEXT(AS7,"#,##0.00"),"-","△")&amp;"】"))</f>
        <v>【1.15】</v>
      </c>
      <c r="AT6" s="36">
        <f>IF(AT7="",NA(),AT7)</f>
        <v>360.07</v>
      </c>
      <c r="AU6" s="36">
        <f t="shared" ref="AU6:BC6" si="6">IF(AU7="",NA(),AU7)</f>
        <v>216.54</v>
      </c>
      <c r="AV6" s="36">
        <f t="shared" si="6"/>
        <v>210.05</v>
      </c>
      <c r="AW6" s="36">
        <f t="shared" si="6"/>
        <v>214.99</v>
      </c>
      <c r="AX6" s="36">
        <f t="shared" si="6"/>
        <v>193.39</v>
      </c>
      <c r="AY6" s="36">
        <f t="shared" si="6"/>
        <v>377.63</v>
      </c>
      <c r="AZ6" s="36">
        <f t="shared" si="6"/>
        <v>355.5</v>
      </c>
      <c r="BA6" s="36">
        <f t="shared" si="6"/>
        <v>349.83</v>
      </c>
      <c r="BB6" s="36">
        <f t="shared" si="6"/>
        <v>365.18</v>
      </c>
      <c r="BC6" s="36">
        <f t="shared" si="6"/>
        <v>327.77</v>
      </c>
      <c r="BD6" s="35" t="str">
        <f>IF(BD7="","",IF(BD7="-","【-】","【"&amp;SUBSTITUTE(TEXT(BD7,"#,##0.00"),"-","△")&amp;"】"))</f>
        <v>【260.31】</v>
      </c>
      <c r="BE6" s="36">
        <f>IF(BE7="",NA(),BE7)</f>
        <v>621.28</v>
      </c>
      <c r="BF6" s="36">
        <f t="shared" ref="BF6:BN6" si="7">IF(BF7="",NA(),BF7)</f>
        <v>660.6</v>
      </c>
      <c r="BG6" s="36">
        <f t="shared" si="7"/>
        <v>668.04</v>
      </c>
      <c r="BH6" s="36">
        <f t="shared" si="7"/>
        <v>669.03</v>
      </c>
      <c r="BI6" s="36">
        <f t="shared" si="7"/>
        <v>689.08</v>
      </c>
      <c r="BJ6" s="36">
        <f t="shared" si="7"/>
        <v>364.71</v>
      </c>
      <c r="BK6" s="36">
        <f t="shared" si="7"/>
        <v>312.58</v>
      </c>
      <c r="BL6" s="36">
        <f t="shared" si="7"/>
        <v>314.87</v>
      </c>
      <c r="BM6" s="36">
        <f t="shared" si="7"/>
        <v>371.65</v>
      </c>
      <c r="BN6" s="36">
        <f t="shared" si="7"/>
        <v>397.1</v>
      </c>
      <c r="BO6" s="35" t="str">
        <f>IF(BO7="","",IF(BO7="-","【-】","【"&amp;SUBSTITUTE(TEXT(BO7,"#,##0.00"),"-","△")&amp;"】"))</f>
        <v>【275.67】</v>
      </c>
      <c r="BP6" s="36">
        <f>IF(BP7="",NA(),BP7)</f>
        <v>105.33</v>
      </c>
      <c r="BQ6" s="36">
        <f t="shared" ref="BQ6:BY6" si="8">IF(BQ7="",NA(),BQ7)</f>
        <v>89.56</v>
      </c>
      <c r="BR6" s="36">
        <f t="shared" si="8"/>
        <v>98.35</v>
      </c>
      <c r="BS6" s="36">
        <f t="shared" si="8"/>
        <v>96.97</v>
      </c>
      <c r="BT6" s="36">
        <f t="shared" si="8"/>
        <v>98.86</v>
      </c>
      <c r="BU6" s="36">
        <f t="shared" si="8"/>
        <v>100.65</v>
      </c>
      <c r="BV6" s="36">
        <f t="shared" si="8"/>
        <v>104.57</v>
      </c>
      <c r="BW6" s="36">
        <f t="shared" si="8"/>
        <v>103.54</v>
      </c>
      <c r="BX6" s="36">
        <f t="shared" si="8"/>
        <v>98.77</v>
      </c>
      <c r="BY6" s="36">
        <f t="shared" si="8"/>
        <v>95.79</v>
      </c>
      <c r="BZ6" s="35" t="str">
        <f>IF(BZ7="","",IF(BZ7="-","【-】","【"&amp;SUBSTITUTE(TEXT(BZ7,"#,##0.00"),"-","△")&amp;"】"))</f>
        <v>【100.05】</v>
      </c>
      <c r="CA6" s="36">
        <f>IF(CA7="",NA(),CA7)</f>
        <v>150.65</v>
      </c>
      <c r="CB6" s="36">
        <f t="shared" ref="CB6:CJ6" si="9">IF(CB7="",NA(),CB7)</f>
        <v>178.02</v>
      </c>
      <c r="CC6" s="36">
        <f t="shared" si="9"/>
        <v>162.37</v>
      </c>
      <c r="CD6" s="36">
        <f t="shared" si="9"/>
        <v>164.95</v>
      </c>
      <c r="CE6" s="36">
        <f t="shared" si="9"/>
        <v>160.78</v>
      </c>
      <c r="CF6" s="36">
        <f t="shared" si="9"/>
        <v>170.19</v>
      </c>
      <c r="CG6" s="36">
        <f t="shared" si="9"/>
        <v>165.47</v>
      </c>
      <c r="CH6" s="36">
        <f t="shared" si="9"/>
        <v>167.46</v>
      </c>
      <c r="CI6" s="36">
        <f t="shared" si="9"/>
        <v>173.67</v>
      </c>
      <c r="CJ6" s="36">
        <f t="shared" si="9"/>
        <v>171.13</v>
      </c>
      <c r="CK6" s="35" t="str">
        <f>IF(CK7="","",IF(CK7="-","【-】","【"&amp;SUBSTITUTE(TEXT(CK7,"#,##0.00"),"-","△")&amp;"】"))</f>
        <v>【166.40】</v>
      </c>
      <c r="CL6" s="36">
        <f>IF(CL7="",NA(),CL7)</f>
        <v>62.46</v>
      </c>
      <c r="CM6" s="36">
        <f t="shared" ref="CM6:CU6" si="10">IF(CM7="",NA(),CM7)</f>
        <v>70.95</v>
      </c>
      <c r="CN6" s="36">
        <f t="shared" si="10"/>
        <v>69.14</v>
      </c>
      <c r="CO6" s="36">
        <f t="shared" si="10"/>
        <v>68.83</v>
      </c>
      <c r="CP6" s="36">
        <f t="shared" si="10"/>
        <v>69.64</v>
      </c>
      <c r="CQ6" s="36">
        <f t="shared" si="10"/>
        <v>59.01</v>
      </c>
      <c r="CR6" s="36">
        <f t="shared" si="10"/>
        <v>59.74</v>
      </c>
      <c r="CS6" s="36">
        <f t="shared" si="10"/>
        <v>59.46</v>
      </c>
      <c r="CT6" s="36">
        <f t="shared" si="10"/>
        <v>59.67</v>
      </c>
      <c r="CU6" s="36">
        <f t="shared" si="10"/>
        <v>60.12</v>
      </c>
      <c r="CV6" s="35" t="str">
        <f>IF(CV7="","",IF(CV7="-","【-】","【"&amp;SUBSTITUTE(TEXT(CV7,"#,##0.00"),"-","△")&amp;"】"))</f>
        <v>【60.69】</v>
      </c>
      <c r="CW6" s="36">
        <f>IF(CW7="",NA(),CW7)</f>
        <v>86.63</v>
      </c>
      <c r="CX6" s="36">
        <f t="shared" ref="CX6:DF6" si="11">IF(CX7="",NA(),CX7)</f>
        <v>86.75</v>
      </c>
      <c r="CY6" s="36">
        <f t="shared" si="11"/>
        <v>86.8</v>
      </c>
      <c r="CZ6" s="36">
        <f t="shared" si="11"/>
        <v>85.35</v>
      </c>
      <c r="DA6" s="36">
        <f t="shared" si="11"/>
        <v>83.83</v>
      </c>
      <c r="DB6" s="36">
        <f t="shared" si="11"/>
        <v>85.37</v>
      </c>
      <c r="DC6" s="36">
        <f t="shared" si="11"/>
        <v>87.28</v>
      </c>
      <c r="DD6" s="36">
        <f t="shared" si="11"/>
        <v>87.41</v>
      </c>
      <c r="DE6" s="36">
        <f t="shared" si="11"/>
        <v>84.6</v>
      </c>
      <c r="DF6" s="36">
        <f t="shared" si="11"/>
        <v>84.24</v>
      </c>
      <c r="DG6" s="35" t="str">
        <f>IF(DG7="","",IF(DG7="-","【-】","【"&amp;SUBSTITUTE(TEXT(DG7,"#,##0.00"),"-","△")&amp;"】"))</f>
        <v>【89.82】</v>
      </c>
      <c r="DH6" s="36">
        <f>IF(DH7="",NA(),DH7)</f>
        <v>44.82</v>
      </c>
      <c r="DI6" s="36">
        <f t="shared" ref="DI6:DQ6" si="12">IF(DI7="",NA(),DI7)</f>
        <v>42.58</v>
      </c>
      <c r="DJ6" s="36">
        <f t="shared" si="12"/>
        <v>44.41</v>
      </c>
      <c r="DK6" s="36">
        <f t="shared" si="12"/>
        <v>46.31</v>
      </c>
      <c r="DL6" s="36">
        <f t="shared" si="12"/>
        <v>47.91</v>
      </c>
      <c r="DM6" s="36">
        <f t="shared" si="12"/>
        <v>46.9</v>
      </c>
      <c r="DN6" s="36">
        <f t="shared" si="12"/>
        <v>46.94</v>
      </c>
      <c r="DO6" s="36">
        <f t="shared" si="12"/>
        <v>47.62</v>
      </c>
      <c r="DP6" s="36">
        <f t="shared" si="12"/>
        <v>48.17</v>
      </c>
      <c r="DQ6" s="36">
        <f t="shared" si="12"/>
        <v>48.83</v>
      </c>
      <c r="DR6" s="35" t="str">
        <f>IF(DR7="","",IF(DR7="-","【-】","【"&amp;SUBSTITUTE(TEXT(DR7,"#,##0.00"),"-","△")&amp;"】"))</f>
        <v>【50.19】</v>
      </c>
      <c r="DS6" s="36">
        <f>IF(DS7="",NA(),DS7)</f>
        <v>16.489999999999998</v>
      </c>
      <c r="DT6" s="36">
        <f t="shared" ref="DT6:EB6" si="13">IF(DT7="",NA(),DT7)</f>
        <v>14.89</v>
      </c>
      <c r="DU6" s="36">
        <f t="shared" si="13"/>
        <v>15.02</v>
      </c>
      <c r="DV6" s="36">
        <f t="shared" si="13"/>
        <v>17.03</v>
      </c>
      <c r="DW6" s="36">
        <f t="shared" si="13"/>
        <v>16.96</v>
      </c>
      <c r="DX6" s="36">
        <f t="shared" si="13"/>
        <v>12.03</v>
      </c>
      <c r="DY6" s="36">
        <f t="shared" si="13"/>
        <v>14.48</v>
      </c>
      <c r="DZ6" s="36">
        <f t="shared" si="13"/>
        <v>16.27</v>
      </c>
      <c r="EA6" s="36">
        <f t="shared" si="13"/>
        <v>17.12</v>
      </c>
      <c r="EB6" s="36">
        <f t="shared" si="13"/>
        <v>18.18</v>
      </c>
      <c r="EC6" s="35" t="str">
        <f>IF(EC7="","",IF(EC7="-","【-】","【"&amp;SUBSTITUTE(TEXT(EC7,"#,##0.00"),"-","△")&amp;"】"))</f>
        <v>【20.63】</v>
      </c>
      <c r="ED6" s="36">
        <f>IF(ED7="",NA(),ED7)</f>
        <v>7.0000000000000007E-2</v>
      </c>
      <c r="EE6" s="36">
        <f t="shared" ref="EE6:EM6" si="14">IF(EE7="",NA(),EE7)</f>
        <v>0.11</v>
      </c>
      <c r="EF6" s="36">
        <f t="shared" si="14"/>
        <v>0.35</v>
      </c>
      <c r="EG6" s="36">
        <f t="shared" si="14"/>
        <v>0.76</v>
      </c>
      <c r="EH6" s="36">
        <f t="shared" si="14"/>
        <v>0.94</v>
      </c>
      <c r="EI6" s="36">
        <f t="shared" si="14"/>
        <v>0.61</v>
      </c>
      <c r="EJ6" s="36">
        <f t="shared" si="14"/>
        <v>0.75</v>
      </c>
      <c r="EK6" s="36">
        <f t="shared" si="14"/>
        <v>0.63</v>
      </c>
      <c r="EL6" s="36">
        <f t="shared" si="14"/>
        <v>0.54</v>
      </c>
      <c r="EM6" s="36">
        <f t="shared" si="14"/>
        <v>0.56999999999999995</v>
      </c>
      <c r="EN6" s="35" t="str">
        <f>IF(EN7="","",IF(EN7="-","【-】","【"&amp;SUBSTITUTE(TEXT(EN7,"#,##0.00"),"-","△")&amp;"】"))</f>
        <v>【0.69】</v>
      </c>
    </row>
    <row r="7" spans="1:144" s="37" customFormat="1" x14ac:dyDescent="0.2">
      <c r="A7" s="29"/>
      <c r="B7" s="38">
        <v>2020</v>
      </c>
      <c r="C7" s="38">
        <v>452041</v>
      </c>
      <c r="D7" s="38">
        <v>46</v>
      </c>
      <c r="E7" s="38">
        <v>1</v>
      </c>
      <c r="F7" s="38">
        <v>0</v>
      </c>
      <c r="G7" s="38">
        <v>1</v>
      </c>
      <c r="H7" s="38" t="s">
        <v>92</v>
      </c>
      <c r="I7" s="38" t="s">
        <v>93</v>
      </c>
      <c r="J7" s="38" t="s">
        <v>94</v>
      </c>
      <c r="K7" s="38" t="s">
        <v>95</v>
      </c>
      <c r="L7" s="38" t="s">
        <v>96</v>
      </c>
      <c r="M7" s="38" t="s">
        <v>97</v>
      </c>
      <c r="N7" s="39" t="s">
        <v>98</v>
      </c>
      <c r="O7" s="39">
        <v>45.59</v>
      </c>
      <c r="P7" s="39">
        <v>95.45</v>
      </c>
      <c r="Q7" s="39">
        <v>2794</v>
      </c>
      <c r="R7" s="39">
        <v>51878</v>
      </c>
      <c r="S7" s="39">
        <v>536.11</v>
      </c>
      <c r="T7" s="39">
        <v>96.77</v>
      </c>
      <c r="U7" s="39">
        <v>49143</v>
      </c>
      <c r="V7" s="39">
        <v>74.34</v>
      </c>
      <c r="W7" s="39">
        <v>661.06</v>
      </c>
      <c r="X7" s="39">
        <v>108.91</v>
      </c>
      <c r="Y7" s="39">
        <v>93.1</v>
      </c>
      <c r="Z7" s="39">
        <v>101.6</v>
      </c>
      <c r="AA7" s="39">
        <v>100.17</v>
      </c>
      <c r="AB7" s="39">
        <v>102.01</v>
      </c>
      <c r="AC7" s="39">
        <v>110.95</v>
      </c>
      <c r="AD7" s="39">
        <v>112.15</v>
      </c>
      <c r="AE7" s="39">
        <v>111.44</v>
      </c>
      <c r="AF7" s="39">
        <v>109.01</v>
      </c>
      <c r="AG7" s="39">
        <v>108.83</v>
      </c>
      <c r="AH7" s="39">
        <v>110.27</v>
      </c>
      <c r="AI7" s="39">
        <v>0</v>
      </c>
      <c r="AJ7" s="39">
        <v>9.17</v>
      </c>
      <c r="AK7" s="39">
        <v>0</v>
      </c>
      <c r="AL7" s="39">
        <v>0</v>
      </c>
      <c r="AM7" s="39">
        <v>0</v>
      </c>
      <c r="AN7" s="39">
        <v>3.91</v>
      </c>
      <c r="AO7" s="39">
        <v>1</v>
      </c>
      <c r="AP7" s="39">
        <v>1.03</v>
      </c>
      <c r="AQ7" s="39">
        <v>3.7</v>
      </c>
      <c r="AR7" s="39">
        <v>4.34</v>
      </c>
      <c r="AS7" s="39">
        <v>1.1499999999999999</v>
      </c>
      <c r="AT7" s="39">
        <v>360.07</v>
      </c>
      <c r="AU7" s="39">
        <v>216.54</v>
      </c>
      <c r="AV7" s="39">
        <v>210.05</v>
      </c>
      <c r="AW7" s="39">
        <v>214.99</v>
      </c>
      <c r="AX7" s="39">
        <v>193.39</v>
      </c>
      <c r="AY7" s="39">
        <v>377.63</v>
      </c>
      <c r="AZ7" s="39">
        <v>355.5</v>
      </c>
      <c r="BA7" s="39">
        <v>349.83</v>
      </c>
      <c r="BB7" s="39">
        <v>365.18</v>
      </c>
      <c r="BC7" s="39">
        <v>327.77</v>
      </c>
      <c r="BD7" s="39">
        <v>260.31</v>
      </c>
      <c r="BE7" s="39">
        <v>621.28</v>
      </c>
      <c r="BF7" s="39">
        <v>660.6</v>
      </c>
      <c r="BG7" s="39">
        <v>668.04</v>
      </c>
      <c r="BH7" s="39">
        <v>669.03</v>
      </c>
      <c r="BI7" s="39">
        <v>689.08</v>
      </c>
      <c r="BJ7" s="39">
        <v>364.71</v>
      </c>
      <c r="BK7" s="39">
        <v>312.58</v>
      </c>
      <c r="BL7" s="39">
        <v>314.87</v>
      </c>
      <c r="BM7" s="39">
        <v>371.65</v>
      </c>
      <c r="BN7" s="39">
        <v>397.1</v>
      </c>
      <c r="BO7" s="39">
        <v>275.67</v>
      </c>
      <c r="BP7" s="39">
        <v>105.33</v>
      </c>
      <c r="BQ7" s="39">
        <v>89.56</v>
      </c>
      <c r="BR7" s="39">
        <v>98.35</v>
      </c>
      <c r="BS7" s="39">
        <v>96.97</v>
      </c>
      <c r="BT7" s="39">
        <v>98.86</v>
      </c>
      <c r="BU7" s="39">
        <v>100.65</v>
      </c>
      <c r="BV7" s="39">
        <v>104.57</v>
      </c>
      <c r="BW7" s="39">
        <v>103.54</v>
      </c>
      <c r="BX7" s="39">
        <v>98.77</v>
      </c>
      <c r="BY7" s="39">
        <v>95.79</v>
      </c>
      <c r="BZ7" s="39">
        <v>100.05</v>
      </c>
      <c r="CA7" s="39">
        <v>150.65</v>
      </c>
      <c r="CB7" s="39">
        <v>178.02</v>
      </c>
      <c r="CC7" s="39">
        <v>162.37</v>
      </c>
      <c r="CD7" s="39">
        <v>164.95</v>
      </c>
      <c r="CE7" s="39">
        <v>160.78</v>
      </c>
      <c r="CF7" s="39">
        <v>170.19</v>
      </c>
      <c r="CG7" s="39">
        <v>165.47</v>
      </c>
      <c r="CH7" s="39">
        <v>167.46</v>
      </c>
      <c r="CI7" s="39">
        <v>173.67</v>
      </c>
      <c r="CJ7" s="39">
        <v>171.13</v>
      </c>
      <c r="CK7" s="39">
        <v>166.4</v>
      </c>
      <c r="CL7" s="39">
        <v>62.46</v>
      </c>
      <c r="CM7" s="39">
        <v>70.95</v>
      </c>
      <c r="CN7" s="39">
        <v>69.14</v>
      </c>
      <c r="CO7" s="39">
        <v>68.83</v>
      </c>
      <c r="CP7" s="39">
        <v>69.64</v>
      </c>
      <c r="CQ7" s="39">
        <v>59.01</v>
      </c>
      <c r="CR7" s="39">
        <v>59.74</v>
      </c>
      <c r="CS7" s="39">
        <v>59.46</v>
      </c>
      <c r="CT7" s="39">
        <v>59.67</v>
      </c>
      <c r="CU7" s="39">
        <v>60.12</v>
      </c>
      <c r="CV7" s="39">
        <v>60.69</v>
      </c>
      <c r="CW7" s="39">
        <v>86.63</v>
      </c>
      <c r="CX7" s="39">
        <v>86.75</v>
      </c>
      <c r="CY7" s="39">
        <v>86.8</v>
      </c>
      <c r="CZ7" s="39">
        <v>85.35</v>
      </c>
      <c r="DA7" s="39">
        <v>83.83</v>
      </c>
      <c r="DB7" s="39">
        <v>85.37</v>
      </c>
      <c r="DC7" s="39">
        <v>87.28</v>
      </c>
      <c r="DD7" s="39">
        <v>87.41</v>
      </c>
      <c r="DE7" s="39">
        <v>84.6</v>
      </c>
      <c r="DF7" s="39">
        <v>84.24</v>
      </c>
      <c r="DG7" s="39">
        <v>89.82</v>
      </c>
      <c r="DH7" s="39">
        <v>44.82</v>
      </c>
      <c r="DI7" s="39">
        <v>42.58</v>
      </c>
      <c r="DJ7" s="39">
        <v>44.41</v>
      </c>
      <c r="DK7" s="39">
        <v>46.31</v>
      </c>
      <c r="DL7" s="39">
        <v>47.91</v>
      </c>
      <c r="DM7" s="39">
        <v>46.9</v>
      </c>
      <c r="DN7" s="39">
        <v>46.94</v>
      </c>
      <c r="DO7" s="39">
        <v>47.62</v>
      </c>
      <c r="DP7" s="39">
        <v>48.17</v>
      </c>
      <c r="DQ7" s="39">
        <v>48.83</v>
      </c>
      <c r="DR7" s="39">
        <v>50.19</v>
      </c>
      <c r="DS7" s="39">
        <v>16.489999999999998</v>
      </c>
      <c r="DT7" s="39">
        <v>14.89</v>
      </c>
      <c r="DU7" s="39">
        <v>15.02</v>
      </c>
      <c r="DV7" s="39">
        <v>17.03</v>
      </c>
      <c r="DW7" s="39">
        <v>16.96</v>
      </c>
      <c r="DX7" s="39">
        <v>12.03</v>
      </c>
      <c r="DY7" s="39">
        <v>14.48</v>
      </c>
      <c r="DZ7" s="39">
        <v>16.27</v>
      </c>
      <c r="EA7" s="39">
        <v>17.12</v>
      </c>
      <c r="EB7" s="39">
        <v>18.18</v>
      </c>
      <c r="EC7" s="39">
        <v>20.63</v>
      </c>
      <c r="ED7" s="39">
        <v>7.0000000000000007E-2</v>
      </c>
      <c r="EE7" s="39">
        <v>0.11</v>
      </c>
      <c r="EF7" s="39">
        <v>0.35</v>
      </c>
      <c r="EG7" s="39">
        <v>0.76</v>
      </c>
      <c r="EH7" s="39">
        <v>0.94</v>
      </c>
      <c r="EI7" s="39">
        <v>0.61</v>
      </c>
      <c r="EJ7" s="39">
        <v>0.75</v>
      </c>
      <c r="EK7" s="39">
        <v>0.63</v>
      </c>
      <c r="EL7" s="39">
        <v>0.54</v>
      </c>
      <c r="EM7" s="39">
        <v>0.56999999999999995</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104</v>
      </c>
    </row>
    <row r="12" spans="1:144" x14ac:dyDescent="0.2">
      <c r="B12">
        <v>1</v>
      </c>
      <c r="C12">
        <v>1</v>
      </c>
      <c r="D12">
        <v>1</v>
      </c>
      <c r="E12">
        <v>1</v>
      </c>
      <c r="F12">
        <v>2</v>
      </c>
      <c r="G12" t="s">
        <v>105</v>
      </c>
    </row>
    <row r="13" spans="1:144" x14ac:dyDescent="0.2">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2022-02-14T00:01:57Z</cp:lastPrinted>
  <dcterms:created xsi:type="dcterms:W3CDTF">2021-12-03T06:59:10Z</dcterms:created>
  <dcterms:modified xsi:type="dcterms:W3CDTF">2022-02-21T02:35:32Z</dcterms:modified>
  <cp:category/>
</cp:coreProperties>
</file>