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20105【】公営企業に係る「経営比較分析表」の分析等について（照会）\03市町村→県\01法適用\01上水道事業\"/>
    </mc:Choice>
  </mc:AlternateContent>
  <xr:revisionPtr revIDLastSave="0" documentId="13_ncr:1_{304E7C8E-1A91-4949-B199-980810EFD9A3}" xr6:coauthVersionLast="47" xr6:coauthVersionMax="47" xr10:uidLastSave="{00000000-0000-0000-0000-000000000000}"/>
  <workbookProtection workbookAlgorithmName="SHA-512" workbookHashValue="oIY0sWLGRynfDzXvnzI1NrLfHiA7IJycgFTIruMzFwDlgtxEfe3PZWSBAa8j+Am7p00T1q5Nf2xLeLrzypWsHg==" workbookSaltValue="k087GdzzWWdSRQrGOem2Eg=="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AT8" i="4" s="1"/>
  <c r="R6" i="5"/>
  <c r="AL8" i="4" s="1"/>
  <c r="Q6" i="5"/>
  <c r="P6" i="5"/>
  <c r="P10" i="4" s="1"/>
  <c r="O6" i="5"/>
  <c r="N6" i="5"/>
  <c r="B10" i="4" s="1"/>
  <c r="M6" i="5"/>
  <c r="AD8" i="4" s="1"/>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G85" i="4"/>
  <c r="F85" i="4"/>
  <c r="BB10" i="4"/>
  <c r="W10" i="4"/>
  <c r="I10" i="4"/>
  <c r="BB8" i="4"/>
  <c r="W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<sst xmlns="http://schemas.openxmlformats.org/spreadsheetml/2006/main" count="228" uniqueCount="115">
  <si>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</si>
  <si>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</si>
  <si>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</si>
  <si>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</si>
  <si>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</si>
  <si>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</si>
  <si>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</si>
  <si>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</si>
  <si>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</si>
  <si>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</si>
  <si>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</si>
  <si>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</si>
  <si>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</si>
  <si>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</si>
  <si>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</si>
  <si>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</si>
  <si>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</si>
  <si>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</si>
  <si>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</si>
  <si>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</si>
  <si>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</si>
  <si>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</si>
  <si>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</si>
  <si>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</si>
  <si>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</si>
  <si>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</si>
  <si>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</si>
  <si>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</si>
  <si>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</si>
  <si>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</si>
  <si>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</si>
  <si>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</si>
  <si>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</si>
  <si>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</si>
  <si>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</si>
  <si>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</si>
  <si>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</si>
  <si>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</si>
  <si>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</si>
  <si>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</si>
  <si>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</si>
  <si>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</si>
  <si>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</si>
  <si>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</si>
  <si>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</si>
  <si>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</si>
  <si>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</si>
  <si>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</si>
  <si>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</si>
  <si>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</si>
  <si>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</si>
  <si>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</si>
  <si>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</si>
  <si>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</si>
  <si>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</si>
  <si>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</si>
  <si>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</si>
  <si>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</si>
  <si>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</si>
  <si>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</si>
  <si>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</si>
  <si>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</si>
  <si>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</si>
  <si>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</si>
  <si>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</si>
  <si>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</si>
  <si>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</si>
  <si>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</si>
  <si>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</si>
  <si>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</si>
  <si>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</si>
  <si>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</si>
  <si>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</si>
  <si>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</si>
  <si>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</si>
  <si>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</si>
  <si>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</si>
  <si>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</si>
  <si>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</si>
  <si>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</si>
  <si>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</si>
  <si>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</si>
  <si>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</si>
  <si>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</si>
  <si>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</si>
  <si>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</si>
  <si>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</si>
  <si>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</si>
  <si>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</si>
  <si>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</si>
  <si>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</si>
  <si>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</si>
  <si>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</si>
  <si>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小林市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</si>
  <si>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</si>
  <si>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</si>
  <si>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</si>
  <si>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</si>
  <si>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</si>
  <si>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</si>
  <si>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</si>
  <si>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</si>
  <si>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</si>
  <si>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</si>
  <si>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</si>
  <si>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</si>
  <si>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</si>
  <si>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</si>
  <si>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</si>
  <si>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</si>
  <si>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</si>
  <si>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</si>
  <si>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平成30年度に簡易水道事業と統合し、経営状態の悪化が継続し、令和2年度は赤字に転じている。人口減少に加えて、コロナ禍により収益は減少。それ以上に減価償却費、施設修繕費等の費用が増加。また、旧簡水分の累積欠損金を引継いだことから、厳しい決算状況が続いている。
経営状態の改善を図るには、経営の財政基盤を安定させ、継続的な施設更新ができる財源を確保することが重要である。また、維持管理費の節制や将来の給水人口減少を見据えた施設規模の縮小・廃止統合（ダウンサイジング）、投資の効率化などについて、新水道ビジョン（経営戦略　令和元年度～令和10年度）に沿って事業を推進するとともに、達成度を検証しながら、料金改定に向けた検討を進め、経営改善を図っていく。</t>
    <rPh sb="0" eb="2">
      <t>ヘイセイ</t>
    </rPh>
    <rPh sb="4" eb="6">
      <t>ネンド</t>
    </rPh>
    <rPh sb="7" eb="9">
      <t>カンイ</t>
    </rPh>
    <rPh sb="9" eb="11">
      <t>スイドウ</t>
    </rPh>
    <rPh sb="11" eb="13">
      <t>ジギョウ</t>
    </rPh>
    <rPh sb="14" eb="16">
      <t>トウゴウ</t>
    </rPh>
    <rPh sb="18" eb="20">
      <t>ケイエイ</t>
    </rPh>
    <rPh sb="20" eb="22">
      <t>ジョウタイ</t>
    </rPh>
    <rPh sb="23" eb="25">
      <t>アッカ</t>
    </rPh>
    <rPh sb="26" eb="28">
      <t>ケイゾク</t>
    </rPh>
    <rPh sb="30" eb="32">
      <t>レイワ</t>
    </rPh>
    <rPh sb="33" eb="35">
      <t>ネンド</t>
    </rPh>
    <rPh sb="36" eb="38">
      <t>アカジ</t>
    </rPh>
    <rPh sb="39" eb="40">
      <t>テン</t>
    </rPh>
    <rPh sb="45" eb="47">
      <t>ジンコウ</t>
    </rPh>
    <rPh sb="47" eb="49">
      <t>ゲンショウ</t>
    </rPh>
    <rPh sb="50" eb="51">
      <t>クワ</t>
    </rPh>
    <rPh sb="57" eb="58">
      <t>カ</t>
    </rPh>
    <rPh sb="61" eb="63">
      <t>シュウエキ</t>
    </rPh>
    <rPh sb="64" eb="66">
      <t>ゲンショウ</t>
    </rPh>
    <rPh sb="69" eb="71">
      <t>イジョウ</t>
    </rPh>
    <rPh sb="72" eb="74">
      <t>ゲンカ</t>
    </rPh>
    <rPh sb="74" eb="76">
      <t>ショウキャク</t>
    </rPh>
    <rPh sb="76" eb="77">
      <t>ヒ</t>
    </rPh>
    <rPh sb="78" eb="80">
      <t>シセツ</t>
    </rPh>
    <rPh sb="80" eb="83">
      <t>シュウゼンヒ</t>
    </rPh>
    <rPh sb="83" eb="84">
      <t>トウ</t>
    </rPh>
    <rPh sb="85" eb="87">
      <t>ヒヨウ</t>
    </rPh>
    <rPh sb="88" eb="89">
      <t>ゾウ</t>
    </rPh>
    <rPh sb="89" eb="90">
      <t>カ</t>
    </rPh>
    <rPh sb="94" eb="95">
      <t>キュウ</t>
    </rPh>
    <rPh sb="114" eb="115">
      <t>キビ</t>
    </rPh>
    <rPh sb="119" eb="121">
      <t>ジョウキョウ</t>
    </rPh>
    <rPh sb="122" eb="123">
      <t>ツヅ</t>
    </rPh>
    <rPh sb="145" eb="147">
      <t>ザイセイ</t>
    </rPh>
    <rPh sb="155" eb="158">
      <t>ケイゾクテキ</t>
    </rPh>
    <rPh sb="177" eb="179">
      <t>ジュウヨウ</t>
    </rPh>
    <rPh sb="245" eb="246">
      <t>シン</t>
    </rPh>
    <rPh sb="246" eb="247">
      <t>スイ</t>
    </rPh>
    <rPh sb="247" eb="248">
      <t>ドウ</t>
    </rPh>
    <rPh sb="253" eb="255">
      <t>ケイエイ</t>
    </rPh>
    <rPh sb="255" eb="257">
      <t>センリャク</t>
    </rPh>
    <rPh sb="258" eb="260">
      <t>レイワ</t>
    </rPh>
    <rPh sb="260" eb="262">
      <t>ガンネン</t>
    </rPh>
    <rPh sb="262" eb="263">
      <t>ド</t>
    </rPh>
    <rPh sb="264" eb="266">
      <t>レイワ</t>
    </rPh>
    <rPh sb="268" eb="269">
      <t>ネン</t>
    </rPh>
    <rPh sb="269" eb="270">
      <t>ド</t>
    </rPh>
    <rPh sb="272" eb="273">
      <t>ソ</t>
    </rPh>
    <rPh sb="275" eb="277">
      <t>ジギョウ</t>
    </rPh>
    <rPh sb="278" eb="280">
      <t>スイシン</t>
    </rPh>
    <rPh sb="287" eb="289">
      <t>タッセイ</t>
    </rPh>
    <rPh sb="289" eb="290">
      <t>ド</t>
    </rPh>
    <rPh sb="291" eb="293">
      <t>ケンショウ</t>
    </rPh>
    <rPh sb="317" eb="318">
      <t>ハカ</t>
    </rPh>
    <phoneticPr fontId="4"/>
  </si>
  <si>
    <t>①経常収支比率は、簡易水道事業と経営統合した平成30年度に大幅に低下。平成30年度・令和元年度は100％以上であったが、令和2年度に100％以下（赤字）となった。人口減少に加えて、コロナ禍による給水収益の減少が主な原因と考えられる。
②平成30年度に統合した簡易水道事業の累積欠損金に加えて、令和2年度に過年度の特別損失が大きく加算したことで当年度未処理欠損金が増大し、累積欠損金比率はさらに上がってしまった。
④企業債残高対給水収益比率は、前年度から増加。これは、類似団体平均と比べ、数値が悪化したままである。
⑤料金回収率は、類似団体の平均値及び100％を下回った状態から令和2年度はさらに下がっている。
③流動比率は、前年度から微増。
現状、支払能力に問題は無いが、①、②、④、⑤の指標から、経営の健全性を高めるためには、給水収益を増加させることが必須であると考える。
⑥給水原価は、類似団体の平均値を下回ってはいるが、前年度と比較すると有収水量が減少し経常費用が増加したため、当該値は上がった。今後も経常費用（主に減価償却費）の増加と有収水量の減少が見込まれるため、このままでは給水原価は年々増加すると思われる。
⑦施設利用率は、類似団体平均と比べ高い値ではあるが、配水量の減少に伴い、前年度より減少した。今後は、給水人口の減少も見込まれるため年々減少傾向になると考えられる。
⑧有収率は、簡易水道事業と統合した平成30年度に低下。人口減少に加えて、コロナ禍により有収水量が減少したことから、前年度に比べ低下した。
⑦、⑧の指標が今後も減少傾向が続くと推測されることから、経営の効率性を高めるために、将来は施設規模の見直し（ダウンサイジング）の検討が必要となると考えられる。今後、収益は給水人口減に伴い減少が見込まれる一方、費用は老朽化した施設の維持費により増加することが見込まれる。よって、収益を増加させる取組みを進めることが喫緊の課題である。そのため、料金改定に向けた検討を進めている。</t>
    <rPh sb="22" eb="24">
      <t>ヘイセイ</t>
    </rPh>
    <rPh sb="29" eb="31">
      <t>オオハバ</t>
    </rPh>
    <rPh sb="32" eb="34">
      <t>テイカ</t>
    </rPh>
    <rPh sb="35" eb="37">
      <t>ヘイセイ</t>
    </rPh>
    <rPh sb="39" eb="41">
      <t>ネンド</t>
    </rPh>
    <rPh sb="42" eb="44">
      <t>レイワ</t>
    </rPh>
    <rPh sb="44" eb="46">
      <t>ガンネン</t>
    </rPh>
    <rPh sb="46" eb="47">
      <t>ド</t>
    </rPh>
    <rPh sb="52" eb="54">
      <t>イジョウ</t>
    </rPh>
    <rPh sb="60" eb="62">
      <t>レイワ</t>
    </rPh>
    <rPh sb="63" eb="64">
      <t>ネン</t>
    </rPh>
    <rPh sb="64" eb="65">
      <t>ド</t>
    </rPh>
    <rPh sb="70" eb="72">
      <t>イカ</t>
    </rPh>
    <rPh sb="73" eb="74">
      <t>アカ</t>
    </rPh>
    <rPh sb="74" eb="75">
      <t>ジ</t>
    </rPh>
    <rPh sb="81" eb="83">
      <t>ジンコウ</t>
    </rPh>
    <rPh sb="83" eb="85">
      <t>ゲンショウ</t>
    </rPh>
    <rPh sb="86" eb="87">
      <t>クワ</t>
    </rPh>
    <rPh sb="93" eb="94">
      <t>カ</t>
    </rPh>
    <rPh sb="97" eb="99">
      <t>キュウスイ</t>
    </rPh>
    <rPh sb="99" eb="101">
      <t>シュウエキ</t>
    </rPh>
    <rPh sb="102" eb="104">
      <t>ゲンショウ</t>
    </rPh>
    <rPh sb="105" eb="106">
      <t>オモ</t>
    </rPh>
    <rPh sb="107" eb="109">
      <t>ゲンイン</t>
    </rPh>
    <rPh sb="110" eb="111">
      <t>カンガ</t>
    </rPh>
    <rPh sb="118" eb="120">
      <t>ヘイセイ</t>
    </rPh>
    <rPh sb="122" eb="124">
      <t>ネンド</t>
    </rPh>
    <rPh sb="125" eb="127">
      <t>トウゴウ</t>
    </rPh>
    <rPh sb="129" eb="131">
      <t>カンイ</t>
    </rPh>
    <rPh sb="131" eb="133">
      <t>スイドウ</t>
    </rPh>
    <rPh sb="133" eb="135">
      <t>ジギョウ</t>
    </rPh>
    <rPh sb="136" eb="138">
      <t>ルイセキ</t>
    </rPh>
    <rPh sb="138" eb="141">
      <t>ケッソンキン</t>
    </rPh>
    <rPh sb="142" eb="143">
      <t>クワ</t>
    </rPh>
    <rPh sb="146" eb="148">
      <t>レイワ</t>
    </rPh>
    <rPh sb="149" eb="151">
      <t>ネンド</t>
    </rPh>
    <rPh sb="152" eb="155">
      <t>カネンド</t>
    </rPh>
    <rPh sb="156" eb="158">
      <t>トクベツ</t>
    </rPh>
    <rPh sb="158" eb="160">
      <t>ソンシツ</t>
    </rPh>
    <rPh sb="161" eb="162">
      <t>オオ</t>
    </rPh>
    <rPh sb="171" eb="174">
      <t>トウネンド</t>
    </rPh>
    <rPh sb="174" eb="177">
      <t>ミショリ</t>
    </rPh>
    <rPh sb="177" eb="179">
      <t>ケッソン</t>
    </rPh>
    <rPh sb="179" eb="180">
      <t>キン</t>
    </rPh>
    <rPh sb="181" eb="183">
      <t>ゾウダイ</t>
    </rPh>
    <rPh sb="196" eb="197">
      <t>ア</t>
    </rPh>
    <rPh sb="221" eb="222">
      <t>ゼン</t>
    </rPh>
    <rPh sb="226" eb="228">
      <t>ゾウカ</t>
    </rPh>
    <rPh sb="233" eb="235">
      <t>ルイジ</t>
    </rPh>
    <rPh sb="235" eb="237">
      <t>ダンタイ</t>
    </rPh>
    <rPh sb="237" eb="239">
      <t>ヘイキン</t>
    </rPh>
    <rPh sb="240" eb="241">
      <t>クラ</t>
    </rPh>
    <rPh sb="243" eb="245">
      <t>スウチ</t>
    </rPh>
    <rPh sb="246" eb="248">
      <t>アッカ</t>
    </rPh>
    <rPh sb="284" eb="286">
      <t>ジョウタイ</t>
    </rPh>
    <rPh sb="288" eb="290">
      <t>レイワ</t>
    </rPh>
    <rPh sb="291" eb="293">
      <t>ネンド</t>
    </rPh>
    <rPh sb="297" eb="298">
      <t>サ</t>
    </rPh>
    <rPh sb="321" eb="323">
      <t>ゲンジョウ</t>
    </rPh>
    <rPh sb="324" eb="326">
      <t>シハライ</t>
    </rPh>
    <rPh sb="326" eb="328">
      <t>ノウリョク</t>
    </rPh>
    <rPh sb="329" eb="331">
      <t>モンダイ</t>
    </rPh>
    <rPh sb="332" eb="333">
      <t>ナ</t>
    </rPh>
    <rPh sb="344" eb="346">
      <t>シヒョウ</t>
    </rPh>
    <rPh sb="349" eb="351">
      <t>ケイエイ</t>
    </rPh>
    <rPh sb="352" eb="355">
      <t>ケンゼンセイ</t>
    </rPh>
    <rPh sb="356" eb="357">
      <t>タカ</t>
    </rPh>
    <rPh sb="369" eb="371">
      <t>ゾウカ</t>
    </rPh>
    <rPh sb="383" eb="384">
      <t>カンガ</t>
    </rPh>
    <rPh sb="389" eb="391">
      <t>キュウスイ</t>
    </rPh>
    <rPh sb="391" eb="393">
      <t>ゲンカ</t>
    </rPh>
    <rPh sb="395" eb="397">
      <t>ルイジ</t>
    </rPh>
    <rPh sb="397" eb="399">
      <t>ダンタイ</t>
    </rPh>
    <rPh sb="400" eb="402">
      <t>ヘイキン</t>
    </rPh>
    <rPh sb="402" eb="403">
      <t>チ</t>
    </rPh>
    <rPh sb="404" eb="406">
      <t>シタマワ</t>
    </rPh>
    <rPh sb="413" eb="416">
      <t>ゼンネンド</t>
    </rPh>
    <rPh sb="417" eb="419">
      <t>ヒカク</t>
    </rPh>
    <rPh sb="422" eb="424">
      <t>ユウシュウ</t>
    </rPh>
    <rPh sb="424" eb="426">
      <t>スイリョウ</t>
    </rPh>
    <rPh sb="427" eb="429">
      <t>ゲンショウ</t>
    </rPh>
    <rPh sb="430" eb="432">
      <t>ケイジョウ</t>
    </rPh>
    <rPh sb="432" eb="434">
      <t>ヒヨウ</t>
    </rPh>
    <rPh sb="435" eb="437">
      <t>ゾウカ</t>
    </rPh>
    <rPh sb="442" eb="444">
      <t>トウガイ</t>
    </rPh>
    <rPh sb="444" eb="445">
      <t>チ</t>
    </rPh>
    <rPh sb="446" eb="447">
      <t>ア</t>
    </rPh>
    <rPh sb="528" eb="529">
      <t>タカ</t>
    </rPh>
    <rPh sb="530" eb="531">
      <t>アタイ</t>
    </rPh>
    <rPh sb="547" eb="550">
      <t>ゼンネンド</t>
    </rPh>
    <rPh sb="552" eb="554">
      <t>ゲンショウ</t>
    </rPh>
    <rPh sb="557" eb="559">
      <t>コンゴ</t>
    </rPh>
    <rPh sb="594" eb="597">
      <t>ユウシュウリツ</t>
    </rPh>
    <rPh sb="610" eb="612">
      <t>ヘイセイ</t>
    </rPh>
    <rPh sb="614" eb="616">
      <t>ネンド</t>
    </rPh>
    <rPh sb="636" eb="638">
      <t>ユウシュウ</t>
    </rPh>
    <rPh sb="638" eb="640">
      <t>スイリョウ</t>
    </rPh>
    <rPh sb="641" eb="643">
      <t>ゲンショウ</t>
    </rPh>
    <rPh sb="656" eb="658">
      <t>テイカ</t>
    </rPh>
    <rPh sb="666" eb="668">
      <t>シヒョウ</t>
    </rPh>
    <rPh sb="669" eb="671">
      <t>コンゴ</t>
    </rPh>
    <rPh sb="672" eb="674">
      <t>ゲンショウ</t>
    </rPh>
    <rPh sb="674" eb="676">
      <t>ケイコウ</t>
    </rPh>
    <rPh sb="677" eb="678">
      <t>ツヅ</t>
    </rPh>
    <rPh sb="680" eb="682">
      <t>スイソク</t>
    </rPh>
    <rPh sb="690" eb="692">
      <t>ケイエイ</t>
    </rPh>
    <rPh sb="693" eb="696">
      <t>コウリツセイ</t>
    </rPh>
    <rPh sb="697" eb="698">
      <t>タカ</t>
    </rPh>
    <rPh sb="704" eb="706">
      <t>ショウライ</t>
    </rPh>
    <rPh sb="707" eb="709">
      <t>シセツ</t>
    </rPh>
    <rPh sb="709" eb="711">
      <t>キボ</t>
    </rPh>
    <rPh sb="712" eb="714">
      <t>ミナオ</t>
    </rPh>
    <rPh sb="726" eb="728">
      <t>ケントウ</t>
    </rPh>
    <rPh sb="729" eb="731">
      <t>ヒツヨウ</t>
    </rPh>
    <rPh sb="735" eb="736">
      <t>カンガ</t>
    </rPh>
    <rPh sb="803" eb="805">
      <t>ゾウカ</t>
    </rPh>
    <rPh sb="832" eb="834">
      <t>リョウキン</t>
    </rPh>
    <rPh sb="834" eb="836">
      <t>カイテイ</t>
    </rPh>
    <rPh sb="837" eb="838">
      <t>ム</t>
    </rPh>
    <rPh sb="840" eb="842">
      <t>ケントウ</t>
    </rPh>
    <rPh sb="843" eb="844">
      <t>スス</t>
    </rPh>
    <phoneticPr fontId="4"/>
  </si>
  <si>
    <t>平成30年度に簡易水道事業と統合し、有形固定資産及び管路延長が大幅に増大し、老朽化度合いが低くなった。
令和2年度は①有形固定資産減価償却率、②管路経年化率ともに前年度から微増した。類似団体の平均値を下回ってはいるが、今後、さらに耐用年数に達した資産や管路が増大していくことが見込まれるため、施設更新等の財源確保が重要となる。今後は給水人口の減少が見込まれることから施設更新時には規模の見直しや効率化を考えた投資計画に取り組む必要があると考えられる。
③管路更新率は前年度から微増したものの、低い値である。今後、老朽化に更新が追いつかない状況を招く可能性もあることから、交付金事業の活用、給水収益の改善、企業債を効率的に運用した資産管理が必要になると思われる。</t>
    <rPh sb="38" eb="41">
      <t>ロウキュウカ</t>
    </rPh>
    <rPh sb="41" eb="43">
      <t>ドア</t>
    </rPh>
    <rPh sb="45" eb="46">
      <t>ヒク</t>
    </rPh>
    <rPh sb="59" eb="61">
      <t>ユウケイ</t>
    </rPh>
    <rPh sb="61" eb="63">
      <t>コテイ</t>
    </rPh>
    <rPh sb="63" eb="65">
      <t>シサン</t>
    </rPh>
    <rPh sb="65" eb="67">
      <t>ゲンカ</t>
    </rPh>
    <rPh sb="67" eb="69">
      <t>ショウキャク</t>
    </rPh>
    <rPh sb="69" eb="70">
      <t>リツ</t>
    </rPh>
    <rPh sb="72" eb="74">
      <t>カンロ</t>
    </rPh>
    <rPh sb="74" eb="77">
      <t>ケイネンカ</t>
    </rPh>
    <rPh sb="77" eb="78">
      <t>リツ</t>
    </rPh>
    <rPh sb="81" eb="83">
      <t>ゼンネン</t>
    </rPh>
    <rPh sb="83" eb="84">
      <t>ド</t>
    </rPh>
    <rPh sb="86" eb="88">
      <t>ビゾウ</t>
    </rPh>
    <rPh sb="96" eb="99">
      <t>ヘイキンチ</t>
    </rPh>
    <rPh sb="100" eb="102">
      <t>シタマワ</t>
    </rPh>
    <rPh sb="109" eb="111">
      <t>コンゴ</t>
    </rPh>
    <rPh sb="115" eb="117">
      <t>タイヨウ</t>
    </rPh>
    <rPh sb="117" eb="119">
      <t>ネンスウ</t>
    </rPh>
    <rPh sb="120" eb="121">
      <t>タッ</t>
    </rPh>
    <rPh sb="123" eb="125">
      <t>シサン</t>
    </rPh>
    <rPh sb="126" eb="128">
      <t>カンロ</t>
    </rPh>
    <rPh sb="129" eb="131">
      <t>ゾウダイ</t>
    </rPh>
    <rPh sb="138" eb="140">
      <t>ミコ</t>
    </rPh>
    <rPh sb="146" eb="148">
      <t>シセツ</t>
    </rPh>
    <rPh sb="148" eb="151">
      <t>コウシントウ</t>
    </rPh>
    <rPh sb="152" eb="154">
      <t>ザイゲン</t>
    </rPh>
    <rPh sb="154" eb="156">
      <t>カクホ</t>
    </rPh>
    <rPh sb="157" eb="159">
      <t>ジュウヨウ</t>
    </rPh>
    <rPh sb="163" eb="165">
      <t>コンゴ</t>
    </rPh>
    <rPh sb="166" eb="168">
      <t>キュウスイ</t>
    </rPh>
    <rPh sb="168" eb="170">
      <t>ジンコウ</t>
    </rPh>
    <rPh sb="171" eb="173">
      <t>ゲンショウ</t>
    </rPh>
    <rPh sb="174" eb="176">
      <t>ミコ</t>
    </rPh>
    <rPh sb="183" eb="185">
      <t>シセツ</t>
    </rPh>
    <rPh sb="185" eb="187">
      <t>コウシン</t>
    </rPh>
    <rPh sb="187" eb="188">
      <t>ジ</t>
    </rPh>
    <rPh sb="190" eb="192">
      <t>キボ</t>
    </rPh>
    <rPh sb="193" eb="195">
      <t>ミナオ</t>
    </rPh>
    <rPh sb="204" eb="206">
      <t>トウシ</t>
    </rPh>
    <rPh sb="206" eb="208">
      <t>ケイカク</t>
    </rPh>
    <rPh sb="209" eb="210">
      <t>ト</t>
    </rPh>
    <rPh sb="211" eb="212">
      <t>ク</t>
    </rPh>
    <rPh sb="213" eb="215">
      <t>ヒツヨウ</t>
    </rPh>
    <rPh sb="219" eb="220">
      <t>カンガ</t>
    </rPh>
    <rPh sb="253" eb="255">
      <t>コンゴ</t>
    </rPh>
    <rPh sb="256" eb="259">
      <t>ロウキュウカ</t>
    </rPh>
    <rPh sb="260" eb="262">
      <t>コウシン</t>
    </rPh>
    <rPh sb="263" eb="264">
      <t>オ</t>
    </rPh>
    <rPh sb="269" eb="271">
      <t>ジョウキョウ</t>
    </rPh>
    <rPh sb="272" eb="273">
      <t>マネ</t>
    </rPh>
    <rPh sb="274" eb="277">
      <t>カノウセイ</t>
    </rPh>
    <rPh sb="285" eb="288">
      <t>コウフキン</t>
    </rPh>
    <rPh sb="288" eb="290">
      <t>ジギョウ</t>
    </rPh>
    <rPh sb="291" eb="293">
      <t>カツヨウ</t>
    </rPh>
    <rPh sb="294" eb="296">
      <t>キュウスイ</t>
    </rPh>
    <rPh sb="296" eb="298">
      <t>シュウエキ</t>
    </rPh>
    <rPh sb="299" eb="301">
      <t>カイゼン</t>
    </rPh>
    <rPh sb="302" eb="304">
      <t>キギョウ</t>
    </rPh>
    <rPh sb="304" eb="305">
      <t>サイ</t>
    </rPh>
    <rPh sb="306" eb="309">
      <t>コウリツテキ</t>
    </rPh>
    <rPh sb="310" eb="312">
      <t>ウンヨウ</t>
    </rPh>
    <rPh sb="314" eb="316">
      <t>シサン</t>
    </rPh>
    <rPh sb="316" eb="318">
      <t>カンリ</t>
    </rPh>
    <rPh sb="319" eb="321">
      <t>ヒツヨウ</t>
    </rPh>
    <rPh sb="325" eb="326">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</si>
</sst>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1.79</c:v>
                </c:pt>
                <c:pt idx="1">
                  <c:v>0.83</c:v>
                </c:pt>
                <c:pt idx="2">
                  <c:v>1.18</c:v>
                </c:pt>
                <c:pt idx="3">
                  <c:v>0.01</c:v>
                </c:pt>
                <c:pt idx="4">
                  <c:v>0.43</c:v>
                </c:pt>
              </c:numCache>
            </c:numRef>
          </c:val>
          <c:extLst>
            <c:ext xmlns:c16="http://schemas.microsoft.com/office/drawing/2014/chart" uri="{C3380CC4-5D6E-409C-BE32-E72D297353CC}">
              <c16:uniqueId val="{00000000-0C08-4D2A-891A-2B1F199D8BF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0.57999999999999996</c:v>
                </c:pt>
                <c:pt idx="3">
                  <c:v>0.54</c:v>
                </c:pt>
                <c:pt idx="4">
                  <c:v>0.56999999999999995</c:v>
                </c:pt>
              </c:numCache>
            </c:numRef>
          </c:val>
          <c:smooth val="0"/>
          <c:extLst>
            <c:ext xmlns:c16="http://schemas.microsoft.com/office/drawing/2014/chart" uri="{C3380CC4-5D6E-409C-BE32-E72D297353CC}">
              <c16:uniqueId val="{00000001-0C08-4D2A-891A-2B1F199D8BF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126.42</c:v>
                </c:pt>
                <c:pt idx="1">
                  <c:v>131.91999999999999</c:v>
                </c:pt>
                <c:pt idx="2">
                  <c:v>101.55</c:v>
                </c:pt>
                <c:pt idx="3">
                  <c:v>100.61</c:v>
                </c:pt>
                <c:pt idx="4">
                  <c:v>97.24</c:v>
                </c:pt>
              </c:numCache>
            </c:numRef>
          </c:val>
          <c:extLst>
            <c:ext xmlns:c16="http://schemas.microsoft.com/office/drawing/2014/chart" uri="{C3380CC4-5D6E-409C-BE32-E72D297353CC}">
              <c16:uniqueId val="{00000000-C27A-4C80-AB8A-DBAE5B6AD08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110.66</c:v>
                </c:pt>
                <c:pt idx="3">
                  <c:v>109.01</c:v>
                </c:pt>
                <c:pt idx="4">
                  <c:v>108.83</c:v>
                </c:pt>
              </c:numCache>
            </c:numRef>
          </c:val>
          <c:smooth val="0"/>
          <c:extLst>
            <c:ext xmlns:c16="http://schemas.microsoft.com/office/drawing/2014/chart" uri="{C3380CC4-5D6E-409C-BE32-E72D297353CC}">
              <c16:uniqueId val="{00000001-C27A-4C80-AB8A-DBAE5B6AD08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48.37</c:v>
                </c:pt>
                <c:pt idx="1">
                  <c:v>48.32</c:v>
                </c:pt>
                <c:pt idx="2">
                  <c:v>41.8</c:v>
                </c:pt>
                <c:pt idx="3">
                  <c:v>43.15</c:v>
                </c:pt>
                <c:pt idx="4">
                  <c:v>44.59</c:v>
                </c:pt>
              </c:numCache>
            </c:numRef>
          </c:val>
          <c:extLst>
            <c:ext xmlns:c16="http://schemas.microsoft.com/office/drawing/2014/chart" uri="{C3380CC4-5D6E-409C-BE32-E72D297353CC}">
              <c16:uniqueId val="{00000000-5480-4C0D-9552-4E17BF047CB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47.66</c:v>
                </c:pt>
                <c:pt idx="3">
                  <c:v>48.17</c:v>
                </c:pt>
                <c:pt idx="4">
                  <c:v>48.83</c:v>
                </c:pt>
              </c:numCache>
            </c:numRef>
          </c:val>
          <c:smooth val="0"/>
          <c:extLst>
            <c:ext xmlns:c16="http://schemas.microsoft.com/office/drawing/2014/chart" uri="{C3380CC4-5D6E-409C-BE32-E72D297353CC}">
              <c16:uniqueId val="{00000001-5480-4C0D-9552-4E17BF047CB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17.52</c:v>
                </c:pt>
                <c:pt idx="1">
                  <c:v>22.49</c:v>
                </c:pt>
                <c:pt idx="2">
                  <c:v>12.88</c:v>
                </c:pt>
                <c:pt idx="3">
                  <c:v>14.02</c:v>
                </c:pt>
                <c:pt idx="4">
                  <c:v>15.57</c:v>
                </c:pt>
              </c:numCache>
            </c:numRef>
          </c:val>
          <c:extLst>
            <c:ext xmlns:c16="http://schemas.microsoft.com/office/drawing/2014/chart" uri="{C3380CC4-5D6E-409C-BE32-E72D297353CC}">
              <c16:uniqueId val="{00000000-C2A3-4722-9A4C-FC8CD8A776C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15.1</c:v>
                </c:pt>
                <c:pt idx="3">
                  <c:v>17.12</c:v>
                </c:pt>
                <c:pt idx="4">
                  <c:v>18.18</c:v>
                </c:pt>
              </c:numCache>
            </c:numRef>
          </c:val>
          <c:smooth val="0"/>
          <c:extLst>
            <c:ext xmlns:c16="http://schemas.microsoft.com/office/drawing/2014/chart" uri="{C3380CC4-5D6E-409C-BE32-E72D297353CC}">
              <c16:uniqueId val="{00000001-C2A3-4722-9A4C-FC8CD8A776C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formatCode="#,##0.00;&quot;△&quot;#,##0.00;&quot;-&quot;">
                  <c:v>16.7</c:v>
                </c:pt>
                <c:pt idx="3" formatCode="#,##0.00;&quot;△&quot;#,##0.00;&quot;-&quot;">
                  <c:v>16.43</c:v>
                </c:pt>
                <c:pt idx="4" formatCode="#,##0.00;&quot;△&quot;#,##0.00;&quot;-&quot;">
                  <c:v>25.56</c:v>
                </c:pt>
              </c:numCache>
            </c:numRef>
          </c:val>
          <c:extLst>
            <c:ext xmlns:c16="http://schemas.microsoft.com/office/drawing/2014/chart" uri="{C3380CC4-5D6E-409C-BE32-E72D297353CC}">
              <c16:uniqueId val="{00000000-6413-4704-84C0-70F870605F9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2.74</c:v>
                </c:pt>
                <c:pt idx="3">
                  <c:v>3.7</c:v>
                </c:pt>
                <c:pt idx="4">
                  <c:v>4.34</c:v>
                </c:pt>
              </c:numCache>
            </c:numRef>
          </c:val>
          <c:smooth val="0"/>
          <c:extLst>
            <c:ext xmlns:c16="http://schemas.microsoft.com/office/drawing/2014/chart" uri="{C3380CC4-5D6E-409C-BE32-E72D297353CC}">
              <c16:uniqueId val="{00000001-6413-4704-84C0-70F870605F9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212.23</c:v>
                </c:pt>
                <c:pt idx="1">
                  <c:v>336.48</c:v>
                </c:pt>
                <c:pt idx="2">
                  <c:v>175.13</c:v>
                </c:pt>
                <c:pt idx="3">
                  <c:v>168.56</c:v>
                </c:pt>
                <c:pt idx="4">
                  <c:v>169.44</c:v>
                </c:pt>
              </c:numCache>
            </c:numRef>
          </c:val>
          <c:extLst>
            <c:ext xmlns:c16="http://schemas.microsoft.com/office/drawing/2014/chart" uri="{C3380CC4-5D6E-409C-BE32-E72D297353CC}">
              <c16:uniqueId val="{00000000-9725-42D3-8666-A0478B69E59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366.03</c:v>
                </c:pt>
                <c:pt idx="3">
                  <c:v>365.18</c:v>
                </c:pt>
                <c:pt idx="4">
                  <c:v>327.77</c:v>
                </c:pt>
              </c:numCache>
            </c:numRef>
          </c:val>
          <c:smooth val="0"/>
          <c:extLst>
            <c:ext xmlns:c16="http://schemas.microsoft.com/office/drawing/2014/chart" uri="{C3380CC4-5D6E-409C-BE32-E72D297353CC}">
              <c16:uniqueId val="{00000001-9725-42D3-8666-A0478B69E59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275.43</c:v>
                </c:pt>
                <c:pt idx="1">
                  <c:v>303.17</c:v>
                </c:pt>
                <c:pt idx="2">
                  <c:v>754.52</c:v>
                </c:pt>
                <c:pt idx="3">
                  <c:v>769.13</c:v>
                </c:pt>
                <c:pt idx="4">
                  <c:v>780.29</c:v>
                </c:pt>
              </c:numCache>
            </c:numRef>
          </c:val>
          <c:extLst>
            <c:ext xmlns:c16="http://schemas.microsoft.com/office/drawing/2014/chart" uri="{C3380CC4-5D6E-409C-BE32-E72D297353CC}">
              <c16:uniqueId val="{00000000-E281-4506-9FD0-35342F779BD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370.12</c:v>
                </c:pt>
                <c:pt idx="3">
                  <c:v>371.65</c:v>
                </c:pt>
                <c:pt idx="4">
                  <c:v>397.1</c:v>
                </c:pt>
              </c:numCache>
            </c:numRef>
          </c:val>
          <c:smooth val="0"/>
          <c:extLst>
            <c:ext xmlns:c16="http://schemas.microsoft.com/office/drawing/2014/chart" uri="{C3380CC4-5D6E-409C-BE32-E72D297353CC}">
              <c16:uniqueId val="{00000001-E281-4506-9FD0-35342F779BD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122.79</c:v>
                </c:pt>
                <c:pt idx="1">
                  <c:v>128.31</c:v>
                </c:pt>
                <c:pt idx="2">
                  <c:v>93.84</c:v>
                </c:pt>
                <c:pt idx="3">
                  <c:v>94.55</c:v>
                </c:pt>
                <c:pt idx="4">
                  <c:v>91.64</c:v>
                </c:pt>
              </c:numCache>
            </c:numRef>
          </c:val>
          <c:extLst>
            <c:ext xmlns:c16="http://schemas.microsoft.com/office/drawing/2014/chart" uri="{C3380CC4-5D6E-409C-BE32-E72D297353CC}">
              <c16:uniqueId val="{00000000-5119-455D-9062-8B1B1321650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100.42</c:v>
                </c:pt>
                <c:pt idx="3">
                  <c:v>98.77</c:v>
                </c:pt>
                <c:pt idx="4">
                  <c:v>95.79</c:v>
                </c:pt>
              </c:numCache>
            </c:numRef>
          </c:val>
          <c:smooth val="0"/>
          <c:extLst>
            <c:ext xmlns:c16="http://schemas.microsoft.com/office/drawing/2014/chart" uri="{C3380CC4-5D6E-409C-BE32-E72D297353CC}">
              <c16:uniqueId val="{00000001-5119-455D-9062-8B1B1321650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97.65</c:v>
                </c:pt>
                <c:pt idx="1">
                  <c:v>93.54</c:v>
                </c:pt>
                <c:pt idx="2">
                  <c:v>127.95</c:v>
                </c:pt>
                <c:pt idx="3">
                  <c:v>123.74</c:v>
                </c:pt>
                <c:pt idx="4">
                  <c:v>132.02000000000001</c:v>
                </c:pt>
              </c:numCache>
            </c:numRef>
          </c:val>
          <c:extLst>
            <c:ext xmlns:c16="http://schemas.microsoft.com/office/drawing/2014/chart" uri="{C3380CC4-5D6E-409C-BE32-E72D297353CC}">
              <c16:uniqueId val="{00000000-F3ED-4A47-90AC-BF37D6E2F76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171.67</c:v>
                </c:pt>
                <c:pt idx="3">
                  <c:v>173.67</c:v>
                </c:pt>
                <c:pt idx="4">
                  <c:v>171.13</c:v>
                </c:pt>
              </c:numCache>
            </c:numRef>
          </c:val>
          <c:smooth val="0"/>
          <c:extLst>
            <c:ext xmlns:c16="http://schemas.microsoft.com/office/drawing/2014/chart" uri="{C3380CC4-5D6E-409C-BE32-E72D297353CC}">
              <c16:uniqueId val="{00000001-F3ED-4A47-90AC-BF37D6E2F76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84.11</c:v>
                </c:pt>
                <c:pt idx="1">
                  <c:v>82.85</c:v>
                </c:pt>
                <c:pt idx="2">
                  <c:v>80.33</c:v>
                </c:pt>
                <c:pt idx="3">
                  <c:v>79.040000000000006</c:v>
                </c:pt>
                <c:pt idx="4">
                  <c:v>77.91</c:v>
                </c:pt>
              </c:numCache>
            </c:numRef>
          </c:val>
          <c:extLst>
            <c:ext xmlns:c16="http://schemas.microsoft.com/office/drawing/2014/chart" uri="{C3380CC4-5D6E-409C-BE32-E72D297353CC}">
              <c16:uniqueId val="{00000000-AD57-4430-8F08-9184D84EB48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59.74</c:v>
                </c:pt>
                <c:pt idx="3">
                  <c:v>59.67</c:v>
                </c:pt>
                <c:pt idx="4">
                  <c:v>60.12</c:v>
                </c:pt>
              </c:numCache>
            </c:numRef>
          </c:val>
          <c:smooth val="0"/>
          <c:extLst>
            <c:ext xmlns:c16="http://schemas.microsoft.com/office/drawing/2014/chart" uri="{C3380CC4-5D6E-409C-BE32-E72D297353CC}">
              <c16:uniqueId val="{00000001-AD57-4430-8F08-9184D84EB48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81.28</c:v>
                </c:pt>
                <c:pt idx="1">
                  <c:v>82.24</c:v>
                </c:pt>
                <c:pt idx="2">
                  <c:v>79.88</c:v>
                </c:pt>
                <c:pt idx="3">
                  <c:v>81.16</c:v>
                </c:pt>
                <c:pt idx="4">
                  <c:v>78.069999999999993</c:v>
                </c:pt>
              </c:numCache>
            </c:numRef>
          </c:val>
          <c:extLst>
            <c:ext xmlns:c16="http://schemas.microsoft.com/office/drawing/2014/chart" uri="{C3380CC4-5D6E-409C-BE32-E72D297353CC}">
              <c16:uniqueId val="{00000000-A4C2-49A4-A4F3-41B761FA131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84.8</c:v>
                </c:pt>
                <c:pt idx="3">
                  <c:v>84.6</c:v>
                </c:pt>
                <c:pt idx="4">
                  <c:v>84.24</c:v>
                </c:pt>
              </c:numCache>
            </c:numRef>
          </c:val>
          <c:smooth val="0"/>
          <c:extLst>
            <c:ext xmlns:c16="http://schemas.microsoft.com/office/drawing/2014/chart" uri="{C3380CC4-5D6E-409C-BE32-E72D297353CC}">
              <c16:uniqueId val="{00000001-A4C2-49A4-A4F3-41B761FA131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宮崎県　小林市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44634</v>
      </c>
      <c r="AM8" s="61"/>
      <c r="AN8" s="61"/>
      <c r="AO8" s="61"/>
      <c r="AP8" s="61"/>
      <c r="AQ8" s="61"/>
      <c r="AR8" s="61"/>
      <c r="AS8" s="61"/>
      <c r="AT8" s="52">
        <f>データ!$S$6</f>
        <v>562.95000000000005</v>
      </c>
      <c r="AU8" s="53"/>
      <c r="AV8" s="53"/>
      <c r="AW8" s="53"/>
      <c r="AX8" s="53"/>
      <c r="AY8" s="53"/>
      <c r="AZ8" s="53"/>
      <c r="BA8" s="53"/>
      <c r="BB8" s="54">
        <f>データ!$T$6</f>
        <v>79.290000000000006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42.34</v>
      </c>
      <c r="J10" s="53"/>
      <c r="K10" s="53"/>
      <c r="L10" s="53"/>
      <c r="M10" s="53"/>
      <c r="N10" s="53"/>
      <c r="O10" s="64"/>
      <c r="P10" s="54">
        <f>データ!$P$6</f>
        <v>94.04</v>
      </c>
      <c r="Q10" s="54"/>
      <c r="R10" s="54"/>
      <c r="S10" s="54"/>
      <c r="T10" s="54"/>
      <c r="U10" s="54"/>
      <c r="V10" s="54"/>
      <c r="W10" s="61">
        <f>データ!$Q$6</f>
        <v>2409</v>
      </c>
      <c r="X10" s="61"/>
      <c r="Y10" s="61"/>
      <c r="Z10" s="61"/>
      <c r="AA10" s="61"/>
      <c r="AB10" s="61"/>
      <c r="AC10" s="61"/>
      <c r="AD10" s="2"/>
      <c r="AE10" s="2"/>
      <c r="AF10" s="2"/>
      <c r="AG10" s="2"/>
      <c r="AH10" s="4"/>
      <c r="AI10" s="4"/>
      <c r="AJ10" s="4"/>
      <c r="AK10" s="4"/>
      <c r="AL10" s="61">
        <f>データ!$U$6</f>
        <v>41646</v>
      </c>
      <c r="AM10" s="61"/>
      <c r="AN10" s="61"/>
      <c r="AO10" s="61"/>
      <c r="AP10" s="61"/>
      <c r="AQ10" s="61"/>
      <c r="AR10" s="61"/>
      <c r="AS10" s="61"/>
      <c r="AT10" s="52">
        <f>データ!$V$6</f>
        <v>231.3</v>
      </c>
      <c r="AU10" s="53"/>
      <c r="AV10" s="53"/>
      <c r="AW10" s="53"/>
      <c r="AX10" s="53"/>
      <c r="AY10" s="53"/>
      <c r="AZ10" s="53"/>
      <c r="BA10" s="53"/>
      <c r="BB10" s="54">
        <f>データ!$W$6</f>
        <v>180.05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113</v>
      </c>
      <c r="BM16" s="88"/>
      <c r="BN16" s="88"/>
      <c r="BO16" s="88"/>
      <c r="BP16" s="88"/>
      <c r="BQ16" s="88"/>
      <c r="BR16" s="88"/>
      <c r="BS16" s="88"/>
      <c r="BT16" s="88"/>
      <c r="BU16" s="88"/>
      <c r="BV16" s="88"/>
      <c r="BW16" s="88"/>
      <c r="BX16" s="88"/>
      <c r="BY16" s="88"/>
      <c r="BZ16" s="89"/>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0" t="s">
        <v>114</v>
      </c>
      <c r="BM47" s="91"/>
      <c r="BN47" s="91"/>
      <c r="BO47" s="91"/>
      <c r="BP47" s="91"/>
      <c r="BQ47" s="91"/>
      <c r="BR47" s="91"/>
      <c r="BS47" s="91"/>
      <c r="BT47" s="91"/>
      <c r="BU47" s="91"/>
      <c r="BV47" s="91"/>
      <c r="BW47" s="91"/>
      <c r="BX47" s="91"/>
      <c r="BY47" s="91"/>
      <c r="BZ47" s="92"/>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0"/>
      <c r="BM48" s="91"/>
      <c r="BN48" s="91"/>
      <c r="BO48" s="91"/>
      <c r="BP48" s="91"/>
      <c r="BQ48" s="91"/>
      <c r="BR48" s="91"/>
      <c r="BS48" s="91"/>
      <c r="BT48" s="91"/>
      <c r="BU48" s="91"/>
      <c r="BV48" s="91"/>
      <c r="BW48" s="91"/>
      <c r="BX48" s="91"/>
      <c r="BY48" s="91"/>
      <c r="BZ48" s="92"/>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0"/>
      <c r="BM49" s="91"/>
      <c r="BN49" s="91"/>
      <c r="BO49" s="91"/>
      <c r="BP49" s="91"/>
      <c r="BQ49" s="91"/>
      <c r="BR49" s="91"/>
      <c r="BS49" s="91"/>
      <c r="BT49" s="91"/>
      <c r="BU49" s="91"/>
      <c r="BV49" s="91"/>
      <c r="BW49" s="91"/>
      <c r="BX49" s="91"/>
      <c r="BY49" s="91"/>
      <c r="BZ49" s="92"/>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0"/>
      <c r="BM50" s="91"/>
      <c r="BN50" s="91"/>
      <c r="BO50" s="91"/>
      <c r="BP50" s="91"/>
      <c r="BQ50" s="91"/>
      <c r="BR50" s="91"/>
      <c r="BS50" s="91"/>
      <c r="BT50" s="91"/>
      <c r="BU50" s="91"/>
      <c r="BV50" s="91"/>
      <c r="BW50" s="91"/>
      <c r="BX50" s="91"/>
      <c r="BY50" s="91"/>
      <c r="BZ50" s="92"/>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0"/>
      <c r="BM51" s="91"/>
      <c r="BN51" s="91"/>
      <c r="BO51" s="91"/>
      <c r="BP51" s="91"/>
      <c r="BQ51" s="91"/>
      <c r="BR51" s="91"/>
      <c r="BS51" s="91"/>
      <c r="BT51" s="91"/>
      <c r="BU51" s="91"/>
      <c r="BV51" s="91"/>
      <c r="BW51" s="91"/>
      <c r="BX51" s="91"/>
      <c r="BY51" s="91"/>
      <c r="BZ51" s="92"/>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0"/>
      <c r="BM52" s="91"/>
      <c r="BN52" s="91"/>
      <c r="BO52" s="91"/>
      <c r="BP52" s="91"/>
      <c r="BQ52" s="91"/>
      <c r="BR52" s="91"/>
      <c r="BS52" s="91"/>
      <c r="BT52" s="91"/>
      <c r="BU52" s="91"/>
      <c r="BV52" s="91"/>
      <c r="BW52" s="91"/>
      <c r="BX52" s="91"/>
      <c r="BY52" s="91"/>
      <c r="BZ52" s="92"/>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0"/>
      <c r="BM53" s="91"/>
      <c r="BN53" s="91"/>
      <c r="BO53" s="91"/>
      <c r="BP53" s="91"/>
      <c r="BQ53" s="91"/>
      <c r="BR53" s="91"/>
      <c r="BS53" s="91"/>
      <c r="BT53" s="91"/>
      <c r="BU53" s="91"/>
      <c r="BV53" s="91"/>
      <c r="BW53" s="91"/>
      <c r="BX53" s="91"/>
      <c r="BY53" s="91"/>
      <c r="BZ53" s="92"/>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0"/>
      <c r="BM54" s="91"/>
      <c r="BN54" s="91"/>
      <c r="BO54" s="91"/>
      <c r="BP54" s="91"/>
      <c r="BQ54" s="91"/>
      <c r="BR54" s="91"/>
      <c r="BS54" s="91"/>
      <c r="BT54" s="91"/>
      <c r="BU54" s="91"/>
      <c r="BV54" s="91"/>
      <c r="BW54" s="91"/>
      <c r="BX54" s="91"/>
      <c r="BY54" s="91"/>
      <c r="BZ54" s="92"/>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0"/>
      <c r="BM55" s="91"/>
      <c r="BN55" s="91"/>
      <c r="BO55" s="91"/>
      <c r="BP55" s="91"/>
      <c r="BQ55" s="91"/>
      <c r="BR55" s="91"/>
      <c r="BS55" s="91"/>
      <c r="BT55" s="91"/>
      <c r="BU55" s="91"/>
      <c r="BV55" s="91"/>
      <c r="BW55" s="91"/>
      <c r="BX55" s="91"/>
      <c r="BY55" s="91"/>
      <c r="BZ55" s="92"/>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0"/>
      <c r="BM56" s="91"/>
      <c r="BN56" s="91"/>
      <c r="BO56" s="91"/>
      <c r="BP56" s="91"/>
      <c r="BQ56" s="91"/>
      <c r="BR56" s="91"/>
      <c r="BS56" s="91"/>
      <c r="BT56" s="91"/>
      <c r="BU56" s="91"/>
      <c r="BV56" s="91"/>
      <c r="BW56" s="91"/>
      <c r="BX56" s="91"/>
      <c r="BY56" s="91"/>
      <c r="BZ56" s="92"/>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0"/>
      <c r="BM57" s="91"/>
      <c r="BN57" s="91"/>
      <c r="BO57" s="91"/>
      <c r="BP57" s="91"/>
      <c r="BQ57" s="91"/>
      <c r="BR57" s="91"/>
      <c r="BS57" s="91"/>
      <c r="BT57" s="91"/>
      <c r="BU57" s="91"/>
      <c r="BV57" s="91"/>
      <c r="BW57" s="91"/>
      <c r="BX57" s="91"/>
      <c r="BY57" s="91"/>
      <c r="BZ57" s="92"/>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0"/>
      <c r="BM58" s="91"/>
      <c r="BN58" s="91"/>
      <c r="BO58" s="91"/>
      <c r="BP58" s="91"/>
      <c r="BQ58" s="91"/>
      <c r="BR58" s="91"/>
      <c r="BS58" s="91"/>
      <c r="BT58" s="91"/>
      <c r="BU58" s="91"/>
      <c r="BV58" s="91"/>
      <c r="BW58" s="91"/>
      <c r="BX58" s="91"/>
      <c r="BY58" s="91"/>
      <c r="BZ58" s="92"/>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0"/>
      <c r="BM59" s="91"/>
      <c r="BN59" s="91"/>
      <c r="BO59" s="91"/>
      <c r="BP59" s="91"/>
      <c r="BQ59" s="91"/>
      <c r="BR59" s="91"/>
      <c r="BS59" s="91"/>
      <c r="BT59" s="91"/>
      <c r="BU59" s="91"/>
      <c r="BV59" s="91"/>
      <c r="BW59" s="91"/>
      <c r="BX59" s="91"/>
      <c r="BY59" s="91"/>
      <c r="BZ59" s="92"/>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90"/>
      <c r="BM60" s="91"/>
      <c r="BN60" s="91"/>
      <c r="BO60" s="91"/>
      <c r="BP60" s="91"/>
      <c r="BQ60" s="91"/>
      <c r="BR60" s="91"/>
      <c r="BS60" s="91"/>
      <c r="BT60" s="91"/>
      <c r="BU60" s="91"/>
      <c r="BV60" s="91"/>
      <c r="BW60" s="91"/>
      <c r="BX60" s="91"/>
      <c r="BY60" s="91"/>
      <c r="BZ60" s="92"/>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90"/>
      <c r="BM61" s="91"/>
      <c r="BN61" s="91"/>
      <c r="BO61" s="91"/>
      <c r="BP61" s="91"/>
      <c r="BQ61" s="91"/>
      <c r="BR61" s="91"/>
      <c r="BS61" s="91"/>
      <c r="BT61" s="91"/>
      <c r="BU61" s="91"/>
      <c r="BV61" s="91"/>
      <c r="BW61" s="91"/>
      <c r="BX61" s="91"/>
      <c r="BY61" s="91"/>
      <c r="BZ61" s="92"/>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0"/>
      <c r="BM62" s="91"/>
      <c r="BN62" s="91"/>
      <c r="BO62" s="91"/>
      <c r="BP62" s="91"/>
      <c r="BQ62" s="91"/>
      <c r="BR62" s="91"/>
      <c r="BS62" s="91"/>
      <c r="BT62" s="91"/>
      <c r="BU62" s="91"/>
      <c r="BV62" s="91"/>
      <c r="BW62" s="91"/>
      <c r="BX62" s="91"/>
      <c r="BY62" s="91"/>
      <c r="BZ62" s="92"/>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0"/>
      <c r="BM63" s="91"/>
      <c r="BN63" s="91"/>
      <c r="BO63" s="91"/>
      <c r="BP63" s="91"/>
      <c r="BQ63" s="91"/>
      <c r="BR63" s="91"/>
      <c r="BS63" s="91"/>
      <c r="BT63" s="91"/>
      <c r="BU63" s="91"/>
      <c r="BV63" s="91"/>
      <c r="BW63" s="91"/>
      <c r="BX63" s="91"/>
      <c r="BY63" s="91"/>
      <c r="BZ63" s="92"/>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VK3OjyQUaLM5Ra66YlkJWmvcBJnSM6amvFEo7fnpMKLtXMtoF+ll609+VQEWxszgmEyOHFZPY+ziweoFLfdHDA==" saltValue="F5Mudtle7LrmO4DXSNX5M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94" t="s">
        <v>50</v>
      </c>
      <c r="I3" s="95"/>
      <c r="J3" s="95"/>
      <c r="K3" s="95"/>
      <c r="L3" s="95"/>
      <c r="M3" s="95"/>
      <c r="N3" s="95"/>
      <c r="O3" s="95"/>
      <c r="P3" s="95"/>
      <c r="Q3" s="95"/>
      <c r="R3" s="95"/>
      <c r="S3" s="95"/>
      <c r="T3" s="95"/>
      <c r="U3" s="95"/>
      <c r="V3" s="95"/>
      <c r="W3" s="96"/>
      <c r="X3" s="100" t="s">
        <v>51</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52</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x14ac:dyDescent="0.2">
      <c r="A4" s="29" t="s">
        <v>53</v>
      </c>
      <c r="B4" s="31"/>
      <c r="C4" s="31"/>
      <c r="D4" s="31"/>
      <c r="E4" s="31"/>
      <c r="F4" s="31"/>
      <c r="G4" s="31"/>
      <c r="H4" s="97"/>
      <c r="I4" s="98"/>
      <c r="J4" s="98"/>
      <c r="K4" s="98"/>
      <c r="L4" s="98"/>
      <c r="M4" s="98"/>
      <c r="N4" s="98"/>
      <c r="O4" s="98"/>
      <c r="P4" s="98"/>
      <c r="Q4" s="98"/>
      <c r="R4" s="98"/>
      <c r="S4" s="98"/>
      <c r="T4" s="98"/>
      <c r="U4" s="98"/>
      <c r="V4" s="98"/>
      <c r="W4" s="99"/>
      <c r="X4" s="93" t="s">
        <v>54</v>
      </c>
      <c r="Y4" s="93"/>
      <c r="Z4" s="93"/>
      <c r="AA4" s="93"/>
      <c r="AB4" s="93"/>
      <c r="AC4" s="93"/>
      <c r="AD4" s="93"/>
      <c r="AE4" s="93"/>
      <c r="AF4" s="93"/>
      <c r="AG4" s="93"/>
      <c r="AH4" s="93"/>
      <c r="AI4" s="93" t="s">
        <v>55</v>
      </c>
      <c r="AJ4" s="93"/>
      <c r="AK4" s="93"/>
      <c r="AL4" s="93"/>
      <c r="AM4" s="93"/>
      <c r="AN4" s="93"/>
      <c r="AO4" s="93"/>
      <c r="AP4" s="93"/>
      <c r="AQ4" s="93"/>
      <c r="AR4" s="93"/>
      <c r="AS4" s="93"/>
      <c r="AT4" s="93" t="s">
        <v>56</v>
      </c>
      <c r="AU4" s="93"/>
      <c r="AV4" s="93"/>
      <c r="AW4" s="93"/>
      <c r="AX4" s="93"/>
      <c r="AY4" s="93"/>
      <c r="AZ4" s="93"/>
      <c r="BA4" s="93"/>
      <c r="BB4" s="93"/>
      <c r="BC4" s="93"/>
      <c r="BD4" s="93"/>
      <c r="BE4" s="93" t="s">
        <v>57</v>
      </c>
      <c r="BF4" s="93"/>
      <c r="BG4" s="93"/>
      <c r="BH4" s="93"/>
      <c r="BI4" s="93"/>
      <c r="BJ4" s="93"/>
      <c r="BK4" s="93"/>
      <c r="BL4" s="93"/>
      <c r="BM4" s="93"/>
      <c r="BN4" s="93"/>
      <c r="BO4" s="93"/>
      <c r="BP4" s="93" t="s">
        <v>58</v>
      </c>
      <c r="BQ4" s="93"/>
      <c r="BR4" s="93"/>
      <c r="BS4" s="93"/>
      <c r="BT4" s="93"/>
      <c r="BU4" s="93"/>
      <c r="BV4" s="93"/>
      <c r="BW4" s="93"/>
      <c r="BX4" s="93"/>
      <c r="BY4" s="93"/>
      <c r="BZ4" s="93"/>
      <c r="CA4" s="93" t="s">
        <v>59</v>
      </c>
      <c r="CB4" s="93"/>
      <c r="CC4" s="93"/>
      <c r="CD4" s="93"/>
      <c r="CE4" s="93"/>
      <c r="CF4" s="93"/>
      <c r="CG4" s="93"/>
      <c r="CH4" s="93"/>
      <c r="CI4" s="93"/>
      <c r="CJ4" s="93"/>
      <c r="CK4" s="93"/>
      <c r="CL4" s="93" t="s">
        <v>60</v>
      </c>
      <c r="CM4" s="93"/>
      <c r="CN4" s="93"/>
      <c r="CO4" s="93"/>
      <c r="CP4" s="93"/>
      <c r="CQ4" s="93"/>
      <c r="CR4" s="93"/>
      <c r="CS4" s="93"/>
      <c r="CT4" s="93"/>
      <c r="CU4" s="93"/>
      <c r="CV4" s="93"/>
      <c r="CW4" s="93" t="s">
        <v>61</v>
      </c>
      <c r="CX4" s="93"/>
      <c r="CY4" s="93"/>
      <c r="CZ4" s="93"/>
      <c r="DA4" s="93"/>
      <c r="DB4" s="93"/>
      <c r="DC4" s="93"/>
      <c r="DD4" s="93"/>
      <c r="DE4" s="93"/>
      <c r="DF4" s="93"/>
      <c r="DG4" s="93"/>
      <c r="DH4" s="93" t="s">
        <v>62</v>
      </c>
      <c r="DI4" s="93"/>
      <c r="DJ4" s="93"/>
      <c r="DK4" s="93"/>
      <c r="DL4" s="93"/>
      <c r="DM4" s="93"/>
      <c r="DN4" s="93"/>
      <c r="DO4" s="93"/>
      <c r="DP4" s="93"/>
      <c r="DQ4" s="93"/>
      <c r="DR4" s="93"/>
      <c r="DS4" s="93" t="s">
        <v>63</v>
      </c>
      <c r="DT4" s="93"/>
      <c r="DU4" s="93"/>
      <c r="DV4" s="93"/>
      <c r="DW4" s="93"/>
      <c r="DX4" s="93"/>
      <c r="DY4" s="93"/>
      <c r="DZ4" s="93"/>
      <c r="EA4" s="93"/>
      <c r="EB4" s="93"/>
      <c r="EC4" s="93"/>
      <c r="ED4" s="93" t="s">
        <v>64</v>
      </c>
      <c r="EE4" s="93"/>
      <c r="EF4" s="93"/>
      <c r="EG4" s="93"/>
      <c r="EH4" s="93"/>
      <c r="EI4" s="93"/>
      <c r="EJ4" s="93"/>
      <c r="EK4" s="93"/>
      <c r="EL4" s="93"/>
      <c r="EM4" s="93"/>
      <c r="EN4" s="93"/>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452050</v>
      </c>
      <c r="D6" s="34">
        <f t="shared" si="3"/>
        <v>46</v>
      </c>
      <c r="E6" s="34">
        <f t="shared" si="3"/>
        <v>1</v>
      </c>
      <c r="F6" s="34">
        <f t="shared" si="3"/>
        <v>0</v>
      </c>
      <c r="G6" s="34">
        <f t="shared" si="3"/>
        <v>1</v>
      </c>
      <c r="H6" s="34" t="str">
        <f t="shared" si="3"/>
        <v>宮崎県　小林市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42.34</v>
      </c>
      <c r="P6" s="35">
        <f t="shared" si="3"/>
        <v>94.04</v>
      </c>
      <c r="Q6" s="35">
        <f t="shared" si="3"/>
        <v>2409</v>
      </c>
      <c r="R6" s="35">
        <f t="shared" si="3"/>
        <v>44634</v>
      </c>
      <c r="S6" s="35">
        <f t="shared" si="3"/>
        <v>562.95000000000005</v>
      </c>
      <c r="T6" s="35">
        <f t="shared" si="3"/>
        <v>79.290000000000006</v>
      </c>
      <c r="U6" s="35">
        <f t="shared" si="3"/>
        <v>41646</v>
      </c>
      <c r="V6" s="35">
        <f t="shared" si="3"/>
        <v>231.3</v>
      </c>
      <c r="W6" s="35">
        <f t="shared" si="3"/>
        <v>180.05</v>
      </c>
      <c r="X6" s="36">
        <f>IF(X7="",NA(),X7)</f>
        <v>126.42</v>
      </c>
      <c r="Y6" s="36">
        <f t="shared" ref="Y6:AG6" si="4">IF(Y7="",NA(),Y7)</f>
        <v>131.91999999999999</v>
      </c>
      <c r="Z6" s="36">
        <f t="shared" si="4"/>
        <v>101.55</v>
      </c>
      <c r="AA6" s="36">
        <f t="shared" si="4"/>
        <v>100.61</v>
      </c>
      <c r="AB6" s="36">
        <f t="shared" si="4"/>
        <v>97.24</v>
      </c>
      <c r="AC6" s="36">
        <f t="shared" si="4"/>
        <v>111.71</v>
      </c>
      <c r="AD6" s="36">
        <f t="shared" si="4"/>
        <v>110.05</v>
      </c>
      <c r="AE6" s="36">
        <f t="shared" si="4"/>
        <v>110.66</v>
      </c>
      <c r="AF6" s="36">
        <f t="shared" si="4"/>
        <v>109.01</v>
      </c>
      <c r="AG6" s="36">
        <f t="shared" si="4"/>
        <v>108.83</v>
      </c>
      <c r="AH6" s="35" t="str">
        <f>IF(AH7="","",IF(AH7="-","【-】","【"&amp;SUBSTITUTE(TEXT(AH7,"#,##0.00"),"-","△")&amp;"】"))</f>
        <v>【110.27】</v>
      </c>
      <c r="AI6" s="35">
        <f>IF(AI7="",NA(),AI7)</f>
        <v>0</v>
      </c>
      <c r="AJ6" s="35">
        <f t="shared" ref="AJ6:AR6" si="5">IF(AJ7="",NA(),AJ7)</f>
        <v>0</v>
      </c>
      <c r="AK6" s="36">
        <f t="shared" si="5"/>
        <v>16.7</v>
      </c>
      <c r="AL6" s="36">
        <f t="shared" si="5"/>
        <v>16.43</v>
      </c>
      <c r="AM6" s="36">
        <f t="shared" si="5"/>
        <v>25.56</v>
      </c>
      <c r="AN6" s="36">
        <f t="shared" si="5"/>
        <v>1.72</v>
      </c>
      <c r="AO6" s="36">
        <f t="shared" si="5"/>
        <v>2.64</v>
      </c>
      <c r="AP6" s="36">
        <f t="shared" si="5"/>
        <v>2.74</v>
      </c>
      <c r="AQ6" s="36">
        <f t="shared" si="5"/>
        <v>3.7</v>
      </c>
      <c r="AR6" s="36">
        <f t="shared" si="5"/>
        <v>4.34</v>
      </c>
      <c r="AS6" s="35" t="str">
        <f>IF(AS7="","",IF(AS7="-","【-】","【"&amp;SUBSTITUTE(TEXT(AS7,"#,##0.00"),"-","△")&amp;"】"))</f>
        <v>【1.15】</v>
      </c>
      <c r="AT6" s="36">
        <f>IF(AT7="",NA(),AT7)</f>
        <v>212.23</v>
      </c>
      <c r="AU6" s="36">
        <f t="shared" ref="AU6:BC6" si="6">IF(AU7="",NA(),AU7)</f>
        <v>336.48</v>
      </c>
      <c r="AV6" s="36">
        <f t="shared" si="6"/>
        <v>175.13</v>
      </c>
      <c r="AW6" s="36">
        <f t="shared" si="6"/>
        <v>168.56</v>
      </c>
      <c r="AX6" s="36">
        <f t="shared" si="6"/>
        <v>169.44</v>
      </c>
      <c r="AY6" s="36">
        <f t="shared" si="6"/>
        <v>384.34</v>
      </c>
      <c r="AZ6" s="36">
        <f t="shared" si="6"/>
        <v>359.47</v>
      </c>
      <c r="BA6" s="36">
        <f t="shared" si="6"/>
        <v>366.03</v>
      </c>
      <c r="BB6" s="36">
        <f t="shared" si="6"/>
        <v>365.18</v>
      </c>
      <c r="BC6" s="36">
        <f t="shared" si="6"/>
        <v>327.77</v>
      </c>
      <c r="BD6" s="35" t="str">
        <f>IF(BD7="","",IF(BD7="-","【-】","【"&amp;SUBSTITUTE(TEXT(BD7,"#,##0.00"),"-","△")&amp;"】"))</f>
        <v>【260.31】</v>
      </c>
      <c r="BE6" s="36">
        <f>IF(BE7="",NA(),BE7)</f>
        <v>275.43</v>
      </c>
      <c r="BF6" s="36">
        <f t="shared" ref="BF6:BN6" si="7">IF(BF7="",NA(),BF7)</f>
        <v>303.17</v>
      </c>
      <c r="BG6" s="36">
        <f t="shared" si="7"/>
        <v>754.52</v>
      </c>
      <c r="BH6" s="36">
        <f t="shared" si="7"/>
        <v>769.13</v>
      </c>
      <c r="BI6" s="36">
        <f t="shared" si="7"/>
        <v>780.29</v>
      </c>
      <c r="BJ6" s="36">
        <f t="shared" si="7"/>
        <v>380.58</v>
      </c>
      <c r="BK6" s="36">
        <f t="shared" si="7"/>
        <v>401.79</v>
      </c>
      <c r="BL6" s="36">
        <f t="shared" si="7"/>
        <v>370.12</v>
      </c>
      <c r="BM6" s="36">
        <f t="shared" si="7"/>
        <v>371.65</v>
      </c>
      <c r="BN6" s="36">
        <f t="shared" si="7"/>
        <v>397.1</v>
      </c>
      <c r="BO6" s="35" t="str">
        <f>IF(BO7="","",IF(BO7="-","【-】","【"&amp;SUBSTITUTE(TEXT(BO7,"#,##0.00"),"-","△")&amp;"】"))</f>
        <v>【275.67】</v>
      </c>
      <c r="BP6" s="36">
        <f>IF(BP7="",NA(),BP7)</f>
        <v>122.79</v>
      </c>
      <c r="BQ6" s="36">
        <f t="shared" ref="BQ6:BY6" si="8">IF(BQ7="",NA(),BQ7)</f>
        <v>128.31</v>
      </c>
      <c r="BR6" s="36">
        <f t="shared" si="8"/>
        <v>93.84</v>
      </c>
      <c r="BS6" s="36">
        <f t="shared" si="8"/>
        <v>94.55</v>
      </c>
      <c r="BT6" s="36">
        <f t="shared" si="8"/>
        <v>91.64</v>
      </c>
      <c r="BU6" s="36">
        <f t="shared" si="8"/>
        <v>102.38</v>
      </c>
      <c r="BV6" s="36">
        <f t="shared" si="8"/>
        <v>100.12</v>
      </c>
      <c r="BW6" s="36">
        <f t="shared" si="8"/>
        <v>100.42</v>
      </c>
      <c r="BX6" s="36">
        <f t="shared" si="8"/>
        <v>98.77</v>
      </c>
      <c r="BY6" s="36">
        <f t="shared" si="8"/>
        <v>95.79</v>
      </c>
      <c r="BZ6" s="35" t="str">
        <f>IF(BZ7="","",IF(BZ7="-","【-】","【"&amp;SUBSTITUTE(TEXT(BZ7,"#,##0.00"),"-","△")&amp;"】"))</f>
        <v>【100.05】</v>
      </c>
      <c r="CA6" s="36">
        <f>IF(CA7="",NA(),CA7)</f>
        <v>97.65</v>
      </c>
      <c r="CB6" s="36">
        <f t="shared" ref="CB6:CJ6" si="9">IF(CB7="",NA(),CB7)</f>
        <v>93.54</v>
      </c>
      <c r="CC6" s="36">
        <f t="shared" si="9"/>
        <v>127.95</v>
      </c>
      <c r="CD6" s="36">
        <f t="shared" si="9"/>
        <v>123.74</v>
      </c>
      <c r="CE6" s="36">
        <f t="shared" si="9"/>
        <v>132.02000000000001</v>
      </c>
      <c r="CF6" s="36">
        <f t="shared" si="9"/>
        <v>168.67</v>
      </c>
      <c r="CG6" s="36">
        <f t="shared" si="9"/>
        <v>174.97</v>
      </c>
      <c r="CH6" s="36">
        <f t="shared" si="9"/>
        <v>171.67</v>
      </c>
      <c r="CI6" s="36">
        <f t="shared" si="9"/>
        <v>173.67</v>
      </c>
      <c r="CJ6" s="36">
        <f t="shared" si="9"/>
        <v>171.13</v>
      </c>
      <c r="CK6" s="35" t="str">
        <f>IF(CK7="","",IF(CK7="-","【-】","【"&amp;SUBSTITUTE(TEXT(CK7,"#,##0.00"),"-","△")&amp;"】"))</f>
        <v>【166.40】</v>
      </c>
      <c r="CL6" s="36">
        <f>IF(CL7="",NA(),CL7)</f>
        <v>84.11</v>
      </c>
      <c r="CM6" s="36">
        <f t="shared" ref="CM6:CU6" si="10">IF(CM7="",NA(),CM7)</f>
        <v>82.85</v>
      </c>
      <c r="CN6" s="36">
        <f t="shared" si="10"/>
        <v>80.33</v>
      </c>
      <c r="CO6" s="36">
        <f t="shared" si="10"/>
        <v>79.040000000000006</v>
      </c>
      <c r="CP6" s="36">
        <f t="shared" si="10"/>
        <v>77.91</v>
      </c>
      <c r="CQ6" s="36">
        <f t="shared" si="10"/>
        <v>54.92</v>
      </c>
      <c r="CR6" s="36">
        <f t="shared" si="10"/>
        <v>55.63</v>
      </c>
      <c r="CS6" s="36">
        <f t="shared" si="10"/>
        <v>59.74</v>
      </c>
      <c r="CT6" s="36">
        <f t="shared" si="10"/>
        <v>59.67</v>
      </c>
      <c r="CU6" s="36">
        <f t="shared" si="10"/>
        <v>60.12</v>
      </c>
      <c r="CV6" s="35" t="str">
        <f>IF(CV7="","",IF(CV7="-","【-】","【"&amp;SUBSTITUTE(TEXT(CV7,"#,##0.00"),"-","△")&amp;"】"))</f>
        <v>【60.69】</v>
      </c>
      <c r="CW6" s="36">
        <f>IF(CW7="",NA(),CW7)</f>
        <v>81.28</v>
      </c>
      <c r="CX6" s="36">
        <f t="shared" ref="CX6:DF6" si="11">IF(CX7="",NA(),CX7)</f>
        <v>82.24</v>
      </c>
      <c r="CY6" s="36">
        <f t="shared" si="11"/>
        <v>79.88</v>
      </c>
      <c r="CZ6" s="36">
        <f t="shared" si="11"/>
        <v>81.16</v>
      </c>
      <c r="DA6" s="36">
        <f t="shared" si="11"/>
        <v>78.069999999999993</v>
      </c>
      <c r="DB6" s="36">
        <f t="shared" si="11"/>
        <v>82.66</v>
      </c>
      <c r="DC6" s="36">
        <f t="shared" si="11"/>
        <v>82.04</v>
      </c>
      <c r="DD6" s="36">
        <f t="shared" si="11"/>
        <v>84.8</v>
      </c>
      <c r="DE6" s="36">
        <f t="shared" si="11"/>
        <v>84.6</v>
      </c>
      <c r="DF6" s="36">
        <f t="shared" si="11"/>
        <v>84.24</v>
      </c>
      <c r="DG6" s="35" t="str">
        <f>IF(DG7="","",IF(DG7="-","【-】","【"&amp;SUBSTITUTE(TEXT(DG7,"#,##0.00"),"-","△")&amp;"】"))</f>
        <v>【89.82】</v>
      </c>
      <c r="DH6" s="36">
        <f>IF(DH7="",NA(),DH7)</f>
        <v>48.37</v>
      </c>
      <c r="DI6" s="36">
        <f t="shared" ref="DI6:DQ6" si="12">IF(DI7="",NA(),DI7)</f>
        <v>48.32</v>
      </c>
      <c r="DJ6" s="36">
        <f t="shared" si="12"/>
        <v>41.8</v>
      </c>
      <c r="DK6" s="36">
        <f t="shared" si="12"/>
        <v>43.15</v>
      </c>
      <c r="DL6" s="36">
        <f t="shared" si="12"/>
        <v>44.59</v>
      </c>
      <c r="DM6" s="36">
        <f t="shared" si="12"/>
        <v>48.49</v>
      </c>
      <c r="DN6" s="36">
        <f t="shared" si="12"/>
        <v>48.05</v>
      </c>
      <c r="DO6" s="36">
        <f t="shared" si="12"/>
        <v>47.66</v>
      </c>
      <c r="DP6" s="36">
        <f t="shared" si="12"/>
        <v>48.17</v>
      </c>
      <c r="DQ6" s="36">
        <f t="shared" si="12"/>
        <v>48.83</v>
      </c>
      <c r="DR6" s="35" t="str">
        <f>IF(DR7="","",IF(DR7="-","【-】","【"&amp;SUBSTITUTE(TEXT(DR7,"#,##0.00"),"-","△")&amp;"】"))</f>
        <v>【50.19】</v>
      </c>
      <c r="DS6" s="36">
        <f>IF(DS7="",NA(),DS7)</f>
        <v>17.52</v>
      </c>
      <c r="DT6" s="36">
        <f t="shared" ref="DT6:EB6" si="13">IF(DT7="",NA(),DT7)</f>
        <v>22.49</v>
      </c>
      <c r="DU6" s="36">
        <f t="shared" si="13"/>
        <v>12.88</v>
      </c>
      <c r="DV6" s="36">
        <f t="shared" si="13"/>
        <v>14.02</v>
      </c>
      <c r="DW6" s="36">
        <f t="shared" si="13"/>
        <v>15.57</v>
      </c>
      <c r="DX6" s="36">
        <f t="shared" si="13"/>
        <v>12.79</v>
      </c>
      <c r="DY6" s="36">
        <f t="shared" si="13"/>
        <v>13.39</v>
      </c>
      <c r="DZ6" s="36">
        <f t="shared" si="13"/>
        <v>15.1</v>
      </c>
      <c r="EA6" s="36">
        <f t="shared" si="13"/>
        <v>17.12</v>
      </c>
      <c r="EB6" s="36">
        <f t="shared" si="13"/>
        <v>18.18</v>
      </c>
      <c r="EC6" s="35" t="str">
        <f>IF(EC7="","",IF(EC7="-","【-】","【"&amp;SUBSTITUTE(TEXT(EC7,"#,##0.00"),"-","△")&amp;"】"))</f>
        <v>【20.63】</v>
      </c>
      <c r="ED6" s="36">
        <f>IF(ED7="",NA(),ED7)</f>
        <v>1.79</v>
      </c>
      <c r="EE6" s="36">
        <f t="shared" ref="EE6:EM6" si="14">IF(EE7="",NA(),EE7)</f>
        <v>0.83</v>
      </c>
      <c r="EF6" s="36">
        <f t="shared" si="14"/>
        <v>1.18</v>
      </c>
      <c r="EG6" s="36">
        <f t="shared" si="14"/>
        <v>0.01</v>
      </c>
      <c r="EH6" s="36">
        <f t="shared" si="14"/>
        <v>0.43</v>
      </c>
      <c r="EI6" s="36">
        <f t="shared" si="14"/>
        <v>0.71</v>
      </c>
      <c r="EJ6" s="36">
        <f t="shared" si="14"/>
        <v>0.54</v>
      </c>
      <c r="EK6" s="36">
        <f t="shared" si="14"/>
        <v>0.57999999999999996</v>
      </c>
      <c r="EL6" s="36">
        <f t="shared" si="14"/>
        <v>0.54</v>
      </c>
      <c r="EM6" s="36">
        <f t="shared" si="14"/>
        <v>0.56999999999999995</v>
      </c>
      <c r="EN6" s="35" t="str">
        <f>IF(EN7="","",IF(EN7="-","【-】","【"&amp;SUBSTITUTE(TEXT(EN7,"#,##0.00"),"-","△")&amp;"】"))</f>
        <v>【0.69】</v>
      </c>
    </row>
    <row r="7" spans="1:144" s="37" customFormat="1" x14ac:dyDescent="0.2">
      <c r="A7" s="29"/>
      <c r="B7" s="38">
        <v>2020</v>
      </c>
      <c r="C7" s="38">
        <v>452050</v>
      </c>
      <c r="D7" s="38">
        <v>46</v>
      </c>
      <c r="E7" s="38">
        <v>1</v>
      </c>
      <c r="F7" s="38">
        <v>0</v>
      </c>
      <c r="G7" s="38">
        <v>1</v>
      </c>
      <c r="H7" s="38" t="s">
        <v>93</v>
      </c>
      <c r="I7" s="38" t="s">
        <v>94</v>
      </c>
      <c r="J7" s="38" t="s">
        <v>95</v>
      </c>
      <c r="K7" s="38" t="s">
        <v>96</v>
      </c>
      <c r="L7" s="38" t="s">
        <v>97</v>
      </c>
      <c r="M7" s="38" t="s">
        <v>98</v>
      </c>
      <c r="N7" s="39" t="s">
        <v>99</v>
      </c>
      <c r="O7" s="39">
        <v>42.34</v>
      </c>
      <c r="P7" s="39">
        <v>94.04</v>
      </c>
      <c r="Q7" s="39">
        <v>2409</v>
      </c>
      <c r="R7" s="39">
        <v>44634</v>
      </c>
      <c r="S7" s="39">
        <v>562.95000000000005</v>
      </c>
      <c r="T7" s="39">
        <v>79.290000000000006</v>
      </c>
      <c r="U7" s="39">
        <v>41646</v>
      </c>
      <c r="V7" s="39">
        <v>231.3</v>
      </c>
      <c r="W7" s="39">
        <v>180.05</v>
      </c>
      <c r="X7" s="39">
        <v>126.42</v>
      </c>
      <c r="Y7" s="39">
        <v>131.91999999999999</v>
      </c>
      <c r="Z7" s="39">
        <v>101.55</v>
      </c>
      <c r="AA7" s="39">
        <v>100.61</v>
      </c>
      <c r="AB7" s="39">
        <v>97.24</v>
      </c>
      <c r="AC7" s="39">
        <v>111.71</v>
      </c>
      <c r="AD7" s="39">
        <v>110.05</v>
      </c>
      <c r="AE7" s="39">
        <v>110.66</v>
      </c>
      <c r="AF7" s="39">
        <v>109.01</v>
      </c>
      <c r="AG7" s="39">
        <v>108.83</v>
      </c>
      <c r="AH7" s="39">
        <v>110.27</v>
      </c>
      <c r="AI7" s="39">
        <v>0</v>
      </c>
      <c r="AJ7" s="39">
        <v>0</v>
      </c>
      <c r="AK7" s="39">
        <v>16.7</v>
      </c>
      <c r="AL7" s="39">
        <v>16.43</v>
      </c>
      <c r="AM7" s="39">
        <v>25.56</v>
      </c>
      <c r="AN7" s="39">
        <v>1.72</v>
      </c>
      <c r="AO7" s="39">
        <v>2.64</v>
      </c>
      <c r="AP7" s="39">
        <v>2.74</v>
      </c>
      <c r="AQ7" s="39">
        <v>3.7</v>
      </c>
      <c r="AR7" s="39">
        <v>4.34</v>
      </c>
      <c r="AS7" s="39">
        <v>1.1499999999999999</v>
      </c>
      <c r="AT7" s="39">
        <v>212.23</v>
      </c>
      <c r="AU7" s="39">
        <v>336.48</v>
      </c>
      <c r="AV7" s="39">
        <v>175.13</v>
      </c>
      <c r="AW7" s="39">
        <v>168.56</v>
      </c>
      <c r="AX7" s="39">
        <v>169.44</v>
      </c>
      <c r="AY7" s="39">
        <v>384.34</v>
      </c>
      <c r="AZ7" s="39">
        <v>359.47</v>
      </c>
      <c r="BA7" s="39">
        <v>366.03</v>
      </c>
      <c r="BB7" s="39">
        <v>365.18</v>
      </c>
      <c r="BC7" s="39">
        <v>327.77</v>
      </c>
      <c r="BD7" s="39">
        <v>260.31</v>
      </c>
      <c r="BE7" s="39">
        <v>275.43</v>
      </c>
      <c r="BF7" s="39">
        <v>303.17</v>
      </c>
      <c r="BG7" s="39">
        <v>754.52</v>
      </c>
      <c r="BH7" s="39">
        <v>769.13</v>
      </c>
      <c r="BI7" s="39">
        <v>780.29</v>
      </c>
      <c r="BJ7" s="39">
        <v>380.58</v>
      </c>
      <c r="BK7" s="39">
        <v>401.79</v>
      </c>
      <c r="BL7" s="39">
        <v>370.12</v>
      </c>
      <c r="BM7" s="39">
        <v>371.65</v>
      </c>
      <c r="BN7" s="39">
        <v>397.1</v>
      </c>
      <c r="BO7" s="39">
        <v>275.67</v>
      </c>
      <c r="BP7" s="39">
        <v>122.79</v>
      </c>
      <c r="BQ7" s="39">
        <v>128.31</v>
      </c>
      <c r="BR7" s="39">
        <v>93.84</v>
      </c>
      <c r="BS7" s="39">
        <v>94.55</v>
      </c>
      <c r="BT7" s="39">
        <v>91.64</v>
      </c>
      <c r="BU7" s="39">
        <v>102.38</v>
      </c>
      <c r="BV7" s="39">
        <v>100.12</v>
      </c>
      <c r="BW7" s="39">
        <v>100.42</v>
      </c>
      <c r="BX7" s="39">
        <v>98.77</v>
      </c>
      <c r="BY7" s="39">
        <v>95.79</v>
      </c>
      <c r="BZ7" s="39">
        <v>100.05</v>
      </c>
      <c r="CA7" s="39">
        <v>97.65</v>
      </c>
      <c r="CB7" s="39">
        <v>93.54</v>
      </c>
      <c r="CC7" s="39">
        <v>127.95</v>
      </c>
      <c r="CD7" s="39">
        <v>123.74</v>
      </c>
      <c r="CE7" s="39">
        <v>132.02000000000001</v>
      </c>
      <c r="CF7" s="39">
        <v>168.67</v>
      </c>
      <c r="CG7" s="39">
        <v>174.97</v>
      </c>
      <c r="CH7" s="39">
        <v>171.67</v>
      </c>
      <c r="CI7" s="39">
        <v>173.67</v>
      </c>
      <c r="CJ7" s="39">
        <v>171.13</v>
      </c>
      <c r="CK7" s="39">
        <v>166.4</v>
      </c>
      <c r="CL7" s="39">
        <v>84.11</v>
      </c>
      <c r="CM7" s="39">
        <v>82.85</v>
      </c>
      <c r="CN7" s="39">
        <v>80.33</v>
      </c>
      <c r="CO7" s="39">
        <v>79.040000000000006</v>
      </c>
      <c r="CP7" s="39">
        <v>77.91</v>
      </c>
      <c r="CQ7" s="39">
        <v>54.92</v>
      </c>
      <c r="CR7" s="39">
        <v>55.63</v>
      </c>
      <c r="CS7" s="39">
        <v>59.74</v>
      </c>
      <c r="CT7" s="39">
        <v>59.67</v>
      </c>
      <c r="CU7" s="39">
        <v>60.12</v>
      </c>
      <c r="CV7" s="39">
        <v>60.69</v>
      </c>
      <c r="CW7" s="39">
        <v>81.28</v>
      </c>
      <c r="CX7" s="39">
        <v>82.24</v>
      </c>
      <c r="CY7" s="39">
        <v>79.88</v>
      </c>
      <c r="CZ7" s="39">
        <v>81.16</v>
      </c>
      <c r="DA7" s="39">
        <v>78.069999999999993</v>
      </c>
      <c r="DB7" s="39">
        <v>82.66</v>
      </c>
      <c r="DC7" s="39">
        <v>82.04</v>
      </c>
      <c r="DD7" s="39">
        <v>84.8</v>
      </c>
      <c r="DE7" s="39">
        <v>84.6</v>
      </c>
      <c r="DF7" s="39">
        <v>84.24</v>
      </c>
      <c r="DG7" s="39">
        <v>89.82</v>
      </c>
      <c r="DH7" s="39">
        <v>48.37</v>
      </c>
      <c r="DI7" s="39">
        <v>48.32</v>
      </c>
      <c r="DJ7" s="39">
        <v>41.8</v>
      </c>
      <c r="DK7" s="39">
        <v>43.15</v>
      </c>
      <c r="DL7" s="39">
        <v>44.59</v>
      </c>
      <c r="DM7" s="39">
        <v>48.49</v>
      </c>
      <c r="DN7" s="39">
        <v>48.05</v>
      </c>
      <c r="DO7" s="39">
        <v>47.66</v>
      </c>
      <c r="DP7" s="39">
        <v>48.17</v>
      </c>
      <c r="DQ7" s="39">
        <v>48.83</v>
      </c>
      <c r="DR7" s="39">
        <v>50.19</v>
      </c>
      <c r="DS7" s="39">
        <v>17.52</v>
      </c>
      <c r="DT7" s="39">
        <v>22.49</v>
      </c>
      <c r="DU7" s="39">
        <v>12.88</v>
      </c>
      <c r="DV7" s="39">
        <v>14.02</v>
      </c>
      <c r="DW7" s="39">
        <v>15.57</v>
      </c>
      <c r="DX7" s="39">
        <v>12.79</v>
      </c>
      <c r="DY7" s="39">
        <v>13.39</v>
      </c>
      <c r="DZ7" s="39">
        <v>15.1</v>
      </c>
      <c r="EA7" s="39">
        <v>17.12</v>
      </c>
      <c r="EB7" s="39">
        <v>18.18</v>
      </c>
      <c r="EC7" s="39">
        <v>20.63</v>
      </c>
      <c r="ED7" s="39">
        <v>1.79</v>
      </c>
      <c r="EE7" s="39">
        <v>0.83</v>
      </c>
      <c r="EF7" s="39">
        <v>1.18</v>
      </c>
      <c r="EG7" s="39">
        <v>0.01</v>
      </c>
      <c r="EH7" s="39">
        <v>0.43</v>
      </c>
      <c r="EI7" s="39">
        <v>0.71</v>
      </c>
      <c r="EJ7" s="39">
        <v>0.54</v>
      </c>
      <c r="EK7" s="39">
        <v>0.57999999999999996</v>
      </c>
      <c r="EL7" s="39">
        <v>0.54</v>
      </c>
      <c r="EM7" s="39">
        <v>0.56999999999999995</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2022-02-21T02:35:56Z</cp:lastPrinted>
  <dcterms:created xsi:type="dcterms:W3CDTF">2021-12-03T06:59:11Z</dcterms:created>
  <dcterms:modified xsi:type="dcterms:W3CDTF">2022-02-21T02:36:05Z</dcterms:modified>
  <cp:category/>
</cp:coreProperties>
</file>