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erver01\串間市Documents and Settings\財務課\財政係\当年度\D01-03-03 庁外通知報告\庁外通知報告 Ｒ３\01県\04 1月～3月\05.【照会23〆】公営企業に係る「経営比較分析表」の分析等について\03.県修正\"/>
    </mc:Choice>
  </mc:AlternateContent>
  <workbookProtection workbookAlgorithmName="SHA-512" workbookHashValue="vfFp6Q3p7KfSm6eCjnCcEAmsM2L4LL/evTewGDKkDMTGrhMJBR666JGAB3PvSOZvbjZZyxP3+nUuAhkfiuSGXA==" workbookSaltValue="cZoql+j+esh2vVqFyyFYC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<sst xmlns="http://schemas.openxmlformats.org/spreadsheetml/2006/main" count="228" uniqueCount="112">
  <si>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</si>
  <si>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</si>
  <si>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</si>
  <si>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</si>
  <si>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</si>
  <si>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</si>
  <si>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</si>
  <si>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</si>
  <si>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</si>
  <si>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</si>
  <si>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</si>
  <si>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</si>
  <si>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</si>
  <si>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</si>
  <si>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</si>
  <si>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</si>
  <si>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</si>
  <si>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</si>
  <si>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</si>
  <si>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</si>
  <si>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</si>
  <si>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</si>
  <si>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</si>
  <si>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</si>
  <si>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</si>
  <si>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</si>
  <si>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</si>
  <si>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</si>
  <si>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</si>
  <si>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</si>
  <si>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</si>
  <si>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</si>
  <si>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</si>
  <si>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</si>
  <si>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</si>
  <si>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</si>
  <si>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</si>
  <si>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</si>
  <si>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</si>
  <si>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</si>
  <si>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</si>
  <si>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</si>
  <si>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</si>
  <si>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</si>
  <si>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</si>
  <si>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</si>
  <si>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</si>
  <si>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</si>
  <si>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</si>
  <si>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</si>
  <si>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</si>
  <si>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</si>
  <si>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</si>
  <si>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</si>
  <si>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</si>
  <si>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</si>
  <si>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</si>
  <si>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</si>
  <si>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</si>
  <si>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</si>
  <si>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</si>
  <si>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</si>
  <si>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</si>
  <si>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</si>
  <si>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</si>
  <si>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</si>
  <si>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</si>
  <si>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</si>
  <si>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</si>
  <si>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</si>
  <si>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</si>
  <si>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</si>
  <si>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</si>
  <si>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</si>
  <si>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</si>
  <si>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</si>
  <si>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</si>
  <si>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</si>
  <si>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</si>
  <si>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</si>
  <si>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</si>
  <si>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</si>
  <si>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</si>
  <si>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</si>
  <si>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</si>
  <si>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</si>
  <si>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</si>
  <si>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</si>
  <si>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</si>
  <si>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</si>
  <si>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</si>
  <si>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</si>
  <si>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</si>
  <si>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串間市</t>
  </si>
  <si>
    <t>法適用</t>
  </si>
  <si>
    <t>水道事業</t>
  </si>
  <si>
    <t>末端給水事業</t>
  </si>
  <si>
    <t>A6</t>
  </si>
  <si>
    <t>-</t>
  </si>
  <si>
    <t>「①経常収支比率」については、平成30年度から簡易水道を統合し、経営を行っていることから経常収支比率が下がっていますが、簡易水道の収支不足額を一般会計補助金で補填することにより、経常収支比率が100％を超えています。
「②累積欠損金比率」については、引き続き0となるように努めます。
「③流動比率」については、基準である100％を超え 281.14％と支払能力そのものに問題は生じていませんが、類似団体に比べると低い状態にあります。改善を図るため収益の確保、費用の抑制に努めます。
「④企業債残高対給水収益比率」「⑤料金回収率」「⑥給水原価」については、H30年度から簡易水道の統合により整備費・維持費が多額になり悪化しています。
「⑦施設利用率」「⑧有収率」については、類似団体と同程度の水準を維持しています。引き続き漏水調査などを行い有収率を高め、効率的な施設運用を進めて参ります。</t>
    <rPh sb="229" eb="231">
      <t>ヒヨウ</t>
    </rPh>
    <rPh sb="232" eb="234">
      <t>ヨクセイ</t>
    </rPh>
    <rPh sb="280" eb="282">
      <t>ネンド</t>
    </rPh>
    <rPh sb="284" eb="286">
      <t>カンイ</t>
    </rPh>
    <rPh sb="286" eb="288">
      <t>スイドウ</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</si>
  <si>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</si>
  <si>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</si>
  <si>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</si>
  <si>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</si>
  <si>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</si>
  <si>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</si>
  <si>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</si>
  <si>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</si>
  <si>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</si>
  <si>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</si>
  <si>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年々人口減少に伴う給水人口の減少により、有収水量の減少に歯止めがかからず、給水収益は減少する一方であります。
　施設の老朽化についても、今後の更新時期に備えるために、計画的に更新を行っていく必要があります。
　また、昨年度経営戦略を策定しましたが、R8年度頃には累積欠損金が発生する見込みであることから、引き続き、費用の抑制を図りながら、料金の見直しも検討していく必要があります。</t>
    <rPh sb="109" eb="110">
      <t>サク</t>
    </rPh>
    <rPh sb="110" eb="112">
      <t>ネンド</t>
    </rPh>
    <rPh sb="112" eb="114">
      <t>ケイエイ</t>
    </rPh>
    <rPh sb="114" eb="116">
      <t>センリャク</t>
    </rPh>
    <rPh sb="117" eb="119">
      <t>サクテイ</t>
    </rPh>
    <rPh sb="127" eb="129">
      <t>ネンド</t>
    </rPh>
    <rPh sb="129" eb="130">
      <t>コロ</t>
    </rPh>
    <rPh sb="132" eb="134">
      <t>ルイセキ</t>
    </rPh>
    <rPh sb="134" eb="136">
      <t>ケッソン</t>
    </rPh>
    <rPh sb="136" eb="137">
      <t>キン</t>
    </rPh>
    <rPh sb="138" eb="140">
      <t>ハッセイ</t>
    </rPh>
    <rPh sb="142" eb="144">
      <t>ミコ</t>
    </rPh>
    <rPh sb="153" eb="154">
      <t>ヒ</t>
    </rPh>
    <rPh sb="155" eb="156">
      <t>ツヅ</t>
    </rPh>
    <rPh sb="158" eb="160">
      <t>ヒヨウ</t>
    </rPh>
    <rPh sb="161" eb="163">
      <t>ヨクセイ</t>
    </rPh>
    <rPh sb="164" eb="165">
      <t>ハカ</t>
    </rPh>
    <rPh sb="170" eb="172">
      <t>リョウキン</t>
    </rPh>
    <rPh sb="173" eb="175">
      <t>ミナオ</t>
    </rPh>
    <rPh sb="177" eb="179">
      <t>ケントウ</t>
    </rPh>
    <rPh sb="183" eb="185">
      <t>ヒツヨウ</t>
    </rPh>
    <phoneticPr fontId="1"/>
  </si>
  <si>
    <t>「①有形固定資産減価償却率」については、高度浄水施設整備事業などにより取得した比較的新しい施設があるため、類似団体と比較すると低い状況になっています。
「③管路更新率」については、1.02％と類似団体と比較すると若干高いです。しかしながら、R2年度のペースでもすべての管路を更新するのに約98年かかる計算となり、更新財源の確保と必要性に応じた更新計画の立案が求められます。
　今後も漏水が多発する箇所を優先しながら、計画的な更新を行い、老朽化対策を進めていく必要があります。</t>
    <rPh sb="101" eb="103">
      <t>ヒカク</t>
    </rPh>
    <rPh sb="106" eb="108">
      <t>ジャッカン</t>
    </rPh>
    <rPh sb="108" eb="109">
      <t>タカ</t>
    </rPh>
    <rPh sb="122" eb="12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</si>
</sst>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6" fontId="3" fillId="0" borderId="8"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0.28999999999999998</c:v>
                </c:pt>
                <c:pt idx="1">
                  <c:v>0.65</c:v>
                </c:pt>
                <c:pt idx="2">
                  <c:v>0.63</c:v>
                </c:pt>
                <c:pt idx="3">
                  <c:v>1.1399999999999999</c:v>
                </c:pt>
                <c:pt idx="4">
                  <c:v>1.02</c:v>
                </c:pt>
              </c:numCache>
            </c:numRef>
          </c:val>
        </c:ser>
        <c:dLbls>
          <c:showLegendKey val="0"/>
          <c:showVal val="0"/>
          <c:showCatName val="0"/>
          <c:showSerName val="0"/>
          <c:showPercent val="0"/>
          <c:showBubbleSize val="0"/>
        </c:dLbls>
        <c:gapWidth val="150"/>
        <c:axId val="394985672"/>
        <c:axId val="39498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0.5</c:v>
                </c:pt>
                <c:pt idx="3">
                  <c:v>0.52</c:v>
                </c:pt>
                <c:pt idx="4">
                  <c:v>0.53</c:v>
                </c:pt>
              </c:numCache>
            </c:numRef>
          </c:val>
          <c:smooth val="0"/>
        </c:ser>
        <c:dLbls>
          <c:showLegendKey val="0"/>
          <c:showVal val="0"/>
          <c:showCatName val="0"/>
          <c:showSerName val="0"/>
          <c:showPercent val="0"/>
          <c:showBubbleSize val="0"/>
        </c:dLbls>
        <c:marker val="1"/>
        <c:smooth val="0"/>
        <c:axId val="394985672"/>
        <c:axId val="394981360"/>
      </c:lineChart>
      <c:dateAx>
        <c:axId val="394985672"/>
        <c:scaling>
          <c:orientation val="minMax"/>
        </c:scaling>
        <c:delete val="1"/>
        <c:axPos val="b"/>
        <c:numFmt formatCode="&quot;H&quot;yy" sourceLinked="1"/>
        <c:majorTickMark val="none"/>
        <c:minorTickMark val="none"/>
        <c:tickLblPos val="none"/>
        <c:crossAx val="394981360"/>
        <c:crosses val="autoZero"/>
        <c:auto val="1"/>
        <c:lblOffset val="100"/>
        <c:baseTimeUnit val="years"/>
      </c:dateAx>
      <c:valAx>
        <c:axId val="39498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49856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64.42</c:v>
                </c:pt>
                <c:pt idx="1">
                  <c:v>57.98</c:v>
                </c:pt>
                <c:pt idx="2">
                  <c:v>58.27</c:v>
                </c:pt>
                <c:pt idx="3">
                  <c:v>56.6</c:v>
                </c:pt>
                <c:pt idx="4">
                  <c:v>56.39</c:v>
                </c:pt>
              </c:numCache>
            </c:numRef>
          </c:val>
        </c:ser>
        <c:dLbls>
          <c:showLegendKey val="0"/>
          <c:showVal val="0"/>
          <c:showCatName val="0"/>
          <c:showSerName val="0"/>
          <c:showPercent val="0"/>
          <c:showBubbleSize val="0"/>
        </c:dLbls>
        <c:gapWidth val="150"/>
        <c:axId val="396605816"/>
        <c:axId val="39660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55.03</c:v>
                </c:pt>
                <c:pt idx="3">
                  <c:v>55.14</c:v>
                </c:pt>
                <c:pt idx="4">
                  <c:v>55.89</c:v>
                </c:pt>
              </c:numCache>
            </c:numRef>
          </c:val>
          <c:smooth val="0"/>
        </c:ser>
        <c:dLbls>
          <c:showLegendKey val="0"/>
          <c:showVal val="0"/>
          <c:showCatName val="0"/>
          <c:showSerName val="0"/>
          <c:showPercent val="0"/>
          <c:showBubbleSize val="0"/>
        </c:dLbls>
        <c:marker val="1"/>
        <c:smooth val="0"/>
        <c:axId val="396605816"/>
        <c:axId val="396600328"/>
      </c:lineChart>
      <c:dateAx>
        <c:axId val="396605816"/>
        <c:scaling>
          <c:orientation val="minMax"/>
        </c:scaling>
        <c:delete val="1"/>
        <c:axPos val="b"/>
        <c:numFmt formatCode="&quot;H&quot;yy" sourceLinked="1"/>
        <c:majorTickMark val="none"/>
        <c:minorTickMark val="none"/>
        <c:tickLblPos val="none"/>
        <c:crossAx val="396600328"/>
        <c:crosses val="autoZero"/>
        <c:auto val="1"/>
        <c:lblOffset val="100"/>
        <c:baseTimeUnit val="years"/>
      </c:dateAx>
      <c:valAx>
        <c:axId val="39660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66058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81.95</c:v>
                </c:pt>
                <c:pt idx="1">
                  <c:v>82.21</c:v>
                </c:pt>
                <c:pt idx="2">
                  <c:v>81.92</c:v>
                </c:pt>
                <c:pt idx="3">
                  <c:v>82.43</c:v>
                </c:pt>
                <c:pt idx="4">
                  <c:v>82.68</c:v>
                </c:pt>
              </c:numCache>
            </c:numRef>
          </c:val>
        </c:ser>
        <c:dLbls>
          <c:showLegendKey val="0"/>
          <c:showVal val="0"/>
          <c:showCatName val="0"/>
          <c:showSerName val="0"/>
          <c:showPercent val="0"/>
          <c:showBubbleSize val="0"/>
        </c:dLbls>
        <c:gapWidth val="150"/>
        <c:axId val="396598760"/>
        <c:axId val="39659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81.900000000000006</c:v>
                </c:pt>
                <c:pt idx="3">
                  <c:v>81.39</c:v>
                </c:pt>
                <c:pt idx="4">
                  <c:v>81.27</c:v>
                </c:pt>
              </c:numCache>
            </c:numRef>
          </c:val>
          <c:smooth val="0"/>
        </c:ser>
        <c:dLbls>
          <c:showLegendKey val="0"/>
          <c:showVal val="0"/>
          <c:showCatName val="0"/>
          <c:showSerName val="0"/>
          <c:showPercent val="0"/>
          <c:showBubbleSize val="0"/>
        </c:dLbls>
        <c:marker val="1"/>
        <c:smooth val="0"/>
        <c:axId val="396598760"/>
        <c:axId val="396599152"/>
      </c:lineChart>
      <c:dateAx>
        <c:axId val="396598760"/>
        <c:scaling>
          <c:orientation val="minMax"/>
        </c:scaling>
        <c:delete val="1"/>
        <c:axPos val="b"/>
        <c:numFmt formatCode="&quot;H&quot;yy" sourceLinked="1"/>
        <c:majorTickMark val="none"/>
        <c:minorTickMark val="none"/>
        <c:tickLblPos val="none"/>
        <c:crossAx val="396599152"/>
        <c:crosses val="autoZero"/>
        <c:auto val="1"/>
        <c:lblOffset val="100"/>
        <c:baseTimeUnit val="years"/>
      </c:dateAx>
      <c:valAx>
        <c:axId val="39659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65987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113.56</c:v>
                </c:pt>
                <c:pt idx="1">
                  <c:v>120.11</c:v>
                </c:pt>
                <c:pt idx="2">
                  <c:v>110.59</c:v>
                </c:pt>
                <c:pt idx="3">
                  <c:v>111.47</c:v>
                </c:pt>
                <c:pt idx="4">
                  <c:v>107.72</c:v>
                </c:pt>
              </c:numCache>
            </c:numRef>
          </c:val>
        </c:ser>
        <c:dLbls>
          <c:showLegendKey val="0"/>
          <c:showVal val="0"/>
          <c:showCatName val="0"/>
          <c:showSerName val="0"/>
          <c:showPercent val="0"/>
          <c:showBubbleSize val="0"/>
        </c:dLbls>
        <c:gapWidth val="150"/>
        <c:axId val="394980576"/>
        <c:axId val="39498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108.87</c:v>
                </c:pt>
                <c:pt idx="3">
                  <c:v>108.61</c:v>
                </c:pt>
                <c:pt idx="4">
                  <c:v>108.35</c:v>
                </c:pt>
              </c:numCache>
            </c:numRef>
          </c:val>
          <c:smooth val="0"/>
        </c:ser>
        <c:dLbls>
          <c:showLegendKey val="0"/>
          <c:showVal val="0"/>
          <c:showCatName val="0"/>
          <c:showSerName val="0"/>
          <c:showPercent val="0"/>
          <c:showBubbleSize val="0"/>
        </c:dLbls>
        <c:marker val="1"/>
        <c:smooth val="0"/>
        <c:axId val="394980576"/>
        <c:axId val="394980968"/>
      </c:lineChart>
      <c:dateAx>
        <c:axId val="394980576"/>
        <c:scaling>
          <c:orientation val="minMax"/>
        </c:scaling>
        <c:delete val="1"/>
        <c:axPos val="b"/>
        <c:numFmt formatCode="&quot;H&quot;yy" sourceLinked="1"/>
        <c:majorTickMark val="none"/>
        <c:minorTickMark val="none"/>
        <c:tickLblPos val="none"/>
        <c:crossAx val="394980968"/>
        <c:crosses val="autoZero"/>
        <c:auto val="1"/>
        <c:lblOffset val="100"/>
        <c:baseTimeUnit val="years"/>
      </c:dateAx>
      <c:valAx>
        <c:axId val="394980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49805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38.81</c:v>
                </c:pt>
                <c:pt idx="1">
                  <c:v>40.380000000000003</c:v>
                </c:pt>
                <c:pt idx="2">
                  <c:v>42.68</c:v>
                </c:pt>
                <c:pt idx="3">
                  <c:v>44.21</c:v>
                </c:pt>
                <c:pt idx="4">
                  <c:v>45.8</c:v>
                </c:pt>
              </c:numCache>
            </c:numRef>
          </c:val>
        </c:ser>
        <c:dLbls>
          <c:showLegendKey val="0"/>
          <c:showVal val="0"/>
          <c:showCatName val="0"/>
          <c:showSerName val="0"/>
          <c:showPercent val="0"/>
          <c:showBubbleSize val="0"/>
        </c:dLbls>
        <c:gapWidth val="150"/>
        <c:axId val="394982928"/>
        <c:axId val="39498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48.87</c:v>
                </c:pt>
                <c:pt idx="3">
                  <c:v>49.92</c:v>
                </c:pt>
                <c:pt idx="4">
                  <c:v>50.63</c:v>
                </c:pt>
              </c:numCache>
            </c:numRef>
          </c:val>
          <c:smooth val="0"/>
        </c:ser>
        <c:dLbls>
          <c:showLegendKey val="0"/>
          <c:showVal val="0"/>
          <c:showCatName val="0"/>
          <c:showSerName val="0"/>
          <c:showPercent val="0"/>
          <c:showBubbleSize val="0"/>
        </c:dLbls>
        <c:marker val="1"/>
        <c:smooth val="0"/>
        <c:axId val="394982928"/>
        <c:axId val="394984104"/>
      </c:lineChart>
      <c:dateAx>
        <c:axId val="394982928"/>
        <c:scaling>
          <c:orientation val="minMax"/>
        </c:scaling>
        <c:delete val="1"/>
        <c:axPos val="b"/>
        <c:numFmt formatCode="&quot;H&quot;yy" sourceLinked="1"/>
        <c:majorTickMark val="none"/>
        <c:minorTickMark val="none"/>
        <c:tickLblPos val="none"/>
        <c:crossAx val="394984104"/>
        <c:crosses val="autoZero"/>
        <c:auto val="1"/>
        <c:lblOffset val="100"/>
        <c:baseTimeUnit val="years"/>
      </c:dateAx>
      <c:valAx>
        <c:axId val="39498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49829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5979920"/>
        <c:axId val="39598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14.85</c:v>
                </c:pt>
                <c:pt idx="3">
                  <c:v>16.88</c:v>
                </c:pt>
                <c:pt idx="4">
                  <c:v>18.28</c:v>
                </c:pt>
              </c:numCache>
            </c:numRef>
          </c:val>
          <c:smooth val="0"/>
        </c:ser>
        <c:dLbls>
          <c:showLegendKey val="0"/>
          <c:showVal val="0"/>
          <c:showCatName val="0"/>
          <c:showSerName val="0"/>
          <c:showPercent val="0"/>
          <c:showBubbleSize val="0"/>
        </c:dLbls>
        <c:marker val="1"/>
        <c:smooth val="0"/>
        <c:axId val="395979920"/>
        <c:axId val="395984232"/>
      </c:lineChart>
      <c:dateAx>
        <c:axId val="395979920"/>
        <c:scaling>
          <c:orientation val="minMax"/>
        </c:scaling>
        <c:delete val="1"/>
        <c:axPos val="b"/>
        <c:numFmt formatCode="&quot;H&quot;yy" sourceLinked="1"/>
        <c:majorTickMark val="none"/>
        <c:minorTickMark val="none"/>
        <c:tickLblPos val="none"/>
        <c:crossAx val="395984232"/>
        <c:crosses val="autoZero"/>
        <c:auto val="1"/>
        <c:lblOffset val="100"/>
        <c:baseTimeUnit val="years"/>
      </c:dateAx>
      <c:valAx>
        <c:axId val="39598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59799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5980312"/>
        <c:axId val="3959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3.16</c:v>
                </c:pt>
                <c:pt idx="3">
                  <c:v>3.59</c:v>
                </c:pt>
                <c:pt idx="4">
                  <c:v>3.98</c:v>
                </c:pt>
              </c:numCache>
            </c:numRef>
          </c:val>
          <c:smooth val="0"/>
        </c:ser>
        <c:dLbls>
          <c:showLegendKey val="0"/>
          <c:showVal val="0"/>
          <c:showCatName val="0"/>
          <c:showSerName val="0"/>
          <c:showPercent val="0"/>
          <c:showBubbleSize val="0"/>
        </c:dLbls>
        <c:marker val="1"/>
        <c:smooth val="0"/>
        <c:axId val="395980312"/>
        <c:axId val="395980704"/>
      </c:lineChart>
      <c:dateAx>
        <c:axId val="395980312"/>
        <c:scaling>
          <c:orientation val="minMax"/>
        </c:scaling>
        <c:delete val="1"/>
        <c:axPos val="b"/>
        <c:numFmt formatCode="&quot;H&quot;yy" sourceLinked="1"/>
        <c:majorTickMark val="none"/>
        <c:minorTickMark val="none"/>
        <c:tickLblPos val="none"/>
        <c:crossAx val="395980704"/>
        <c:crosses val="autoZero"/>
        <c:auto val="1"/>
        <c:lblOffset val="100"/>
        <c:baseTimeUnit val="years"/>
      </c:dateAx>
      <c:valAx>
        <c:axId val="39598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59803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323.89</c:v>
                </c:pt>
                <c:pt idx="1">
                  <c:v>309.76</c:v>
                </c:pt>
                <c:pt idx="2">
                  <c:v>308.79000000000002</c:v>
                </c:pt>
                <c:pt idx="3">
                  <c:v>265.60000000000002</c:v>
                </c:pt>
                <c:pt idx="4">
                  <c:v>281.14</c:v>
                </c:pt>
              </c:numCache>
            </c:numRef>
          </c:val>
        </c:ser>
        <c:dLbls>
          <c:showLegendKey val="0"/>
          <c:showVal val="0"/>
          <c:showCatName val="0"/>
          <c:showSerName val="0"/>
          <c:showPercent val="0"/>
          <c:showBubbleSize val="0"/>
        </c:dLbls>
        <c:gapWidth val="150"/>
        <c:axId val="395983448"/>
        <c:axId val="3959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369.69</c:v>
                </c:pt>
                <c:pt idx="3">
                  <c:v>379.08</c:v>
                </c:pt>
                <c:pt idx="4">
                  <c:v>367.55</c:v>
                </c:pt>
              </c:numCache>
            </c:numRef>
          </c:val>
          <c:smooth val="0"/>
        </c:ser>
        <c:dLbls>
          <c:showLegendKey val="0"/>
          <c:showVal val="0"/>
          <c:showCatName val="0"/>
          <c:showSerName val="0"/>
          <c:showPercent val="0"/>
          <c:showBubbleSize val="0"/>
        </c:dLbls>
        <c:marker val="1"/>
        <c:smooth val="0"/>
        <c:axId val="395983448"/>
        <c:axId val="395982272"/>
      </c:lineChart>
      <c:dateAx>
        <c:axId val="395983448"/>
        <c:scaling>
          <c:orientation val="minMax"/>
        </c:scaling>
        <c:delete val="1"/>
        <c:axPos val="b"/>
        <c:numFmt formatCode="&quot;H&quot;yy" sourceLinked="1"/>
        <c:majorTickMark val="none"/>
        <c:minorTickMark val="none"/>
        <c:tickLblPos val="none"/>
        <c:crossAx val="395982272"/>
        <c:crosses val="autoZero"/>
        <c:auto val="1"/>
        <c:lblOffset val="100"/>
        <c:baseTimeUnit val="years"/>
      </c:dateAx>
      <c:valAx>
        <c:axId val="39598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59834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444.95</c:v>
                </c:pt>
                <c:pt idx="1">
                  <c:v>406.28</c:v>
                </c:pt>
                <c:pt idx="2">
                  <c:v>533.54999999999995</c:v>
                </c:pt>
                <c:pt idx="3">
                  <c:v>507.37</c:v>
                </c:pt>
                <c:pt idx="4">
                  <c:v>470.02</c:v>
                </c:pt>
              </c:numCache>
            </c:numRef>
          </c:val>
        </c:ser>
        <c:dLbls>
          <c:showLegendKey val="0"/>
          <c:showVal val="0"/>
          <c:showCatName val="0"/>
          <c:showSerName val="0"/>
          <c:showPercent val="0"/>
          <c:showBubbleSize val="0"/>
        </c:dLbls>
        <c:gapWidth val="150"/>
        <c:axId val="395985016"/>
        <c:axId val="3959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402.99</c:v>
                </c:pt>
                <c:pt idx="3">
                  <c:v>398.98</c:v>
                </c:pt>
                <c:pt idx="4">
                  <c:v>418.68</c:v>
                </c:pt>
              </c:numCache>
            </c:numRef>
          </c:val>
          <c:smooth val="0"/>
        </c:ser>
        <c:dLbls>
          <c:showLegendKey val="0"/>
          <c:showVal val="0"/>
          <c:showCatName val="0"/>
          <c:showSerName val="0"/>
          <c:showPercent val="0"/>
          <c:showBubbleSize val="0"/>
        </c:dLbls>
        <c:marker val="1"/>
        <c:smooth val="0"/>
        <c:axId val="395985016"/>
        <c:axId val="395985408"/>
      </c:lineChart>
      <c:dateAx>
        <c:axId val="395985016"/>
        <c:scaling>
          <c:orientation val="minMax"/>
        </c:scaling>
        <c:delete val="1"/>
        <c:axPos val="b"/>
        <c:numFmt formatCode="&quot;H&quot;yy" sourceLinked="1"/>
        <c:majorTickMark val="none"/>
        <c:minorTickMark val="none"/>
        <c:tickLblPos val="none"/>
        <c:crossAx val="395985408"/>
        <c:crosses val="autoZero"/>
        <c:auto val="1"/>
        <c:lblOffset val="100"/>
        <c:baseTimeUnit val="years"/>
      </c:dateAx>
      <c:valAx>
        <c:axId val="39598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59850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104.5</c:v>
                </c:pt>
                <c:pt idx="1">
                  <c:v>109.7</c:v>
                </c:pt>
                <c:pt idx="2">
                  <c:v>90.47</c:v>
                </c:pt>
                <c:pt idx="3">
                  <c:v>84.48</c:v>
                </c:pt>
                <c:pt idx="4">
                  <c:v>88.16</c:v>
                </c:pt>
              </c:numCache>
            </c:numRef>
          </c:val>
        </c:ser>
        <c:dLbls>
          <c:showLegendKey val="0"/>
          <c:showVal val="0"/>
          <c:showCatName val="0"/>
          <c:showSerName val="0"/>
          <c:showPercent val="0"/>
          <c:showBubbleSize val="0"/>
        </c:dLbls>
        <c:gapWidth val="150"/>
        <c:axId val="396603072"/>
        <c:axId val="39660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98.66</c:v>
                </c:pt>
                <c:pt idx="3">
                  <c:v>98.64</c:v>
                </c:pt>
                <c:pt idx="4">
                  <c:v>94.78</c:v>
                </c:pt>
              </c:numCache>
            </c:numRef>
          </c:val>
          <c:smooth val="0"/>
        </c:ser>
        <c:dLbls>
          <c:showLegendKey val="0"/>
          <c:showVal val="0"/>
          <c:showCatName val="0"/>
          <c:showSerName val="0"/>
          <c:showPercent val="0"/>
          <c:showBubbleSize val="0"/>
        </c:dLbls>
        <c:marker val="1"/>
        <c:smooth val="0"/>
        <c:axId val="396603072"/>
        <c:axId val="396605032"/>
      </c:lineChart>
      <c:dateAx>
        <c:axId val="396603072"/>
        <c:scaling>
          <c:orientation val="minMax"/>
        </c:scaling>
        <c:delete val="1"/>
        <c:axPos val="b"/>
        <c:numFmt formatCode="&quot;H&quot;yy" sourceLinked="1"/>
        <c:majorTickMark val="none"/>
        <c:minorTickMark val="none"/>
        <c:tickLblPos val="none"/>
        <c:crossAx val="396605032"/>
        <c:crosses val="autoZero"/>
        <c:auto val="1"/>
        <c:lblOffset val="100"/>
        <c:baseTimeUnit val="years"/>
      </c:dateAx>
      <c:valAx>
        <c:axId val="39660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66030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196.94</c:v>
                </c:pt>
                <c:pt idx="1">
                  <c:v>188.22</c:v>
                </c:pt>
                <c:pt idx="2">
                  <c:v>227.52</c:v>
                </c:pt>
                <c:pt idx="3">
                  <c:v>243.2</c:v>
                </c:pt>
                <c:pt idx="4">
                  <c:v>233.09</c:v>
                </c:pt>
              </c:numCache>
            </c:numRef>
          </c:val>
        </c:ser>
        <c:dLbls>
          <c:showLegendKey val="0"/>
          <c:showVal val="0"/>
          <c:showCatName val="0"/>
          <c:showSerName val="0"/>
          <c:showPercent val="0"/>
          <c:showBubbleSize val="0"/>
        </c:dLbls>
        <c:gapWidth val="150"/>
        <c:axId val="396604640"/>
        <c:axId val="39659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178.59</c:v>
                </c:pt>
                <c:pt idx="3">
                  <c:v>178.92</c:v>
                </c:pt>
                <c:pt idx="4">
                  <c:v>181.3</c:v>
                </c:pt>
              </c:numCache>
            </c:numRef>
          </c:val>
          <c:smooth val="0"/>
        </c:ser>
        <c:dLbls>
          <c:showLegendKey val="0"/>
          <c:showVal val="0"/>
          <c:showCatName val="0"/>
          <c:showSerName val="0"/>
          <c:showPercent val="0"/>
          <c:showBubbleSize val="0"/>
        </c:dLbls>
        <c:marker val="1"/>
        <c:smooth val="0"/>
        <c:axId val="396604640"/>
        <c:axId val="396599544"/>
      </c:lineChart>
      <c:dateAx>
        <c:axId val="396604640"/>
        <c:scaling>
          <c:orientation val="minMax"/>
        </c:scaling>
        <c:delete val="1"/>
        <c:axPos val="b"/>
        <c:numFmt formatCode="&quot;H&quot;yy" sourceLinked="1"/>
        <c:majorTickMark val="none"/>
        <c:minorTickMark val="none"/>
        <c:tickLblPos val="none"/>
        <c:crossAx val="396599544"/>
        <c:crosses val="autoZero"/>
        <c:auto val="1"/>
        <c:lblOffset val="100"/>
        <c:baseTimeUnit val="years"/>
      </c:dateAx>
      <c:valAx>
        <c:axId val="39659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966046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workbookViewId="0">
      <selection activeCell="BG1" sqref="BG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2</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宮崎県　串間市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3</v>
      </c>
      <c r="C7" s="76"/>
      <c r="D7" s="76"/>
      <c r="E7" s="76"/>
      <c r="F7" s="76"/>
      <c r="G7" s="76"/>
      <c r="H7" s="76"/>
      <c r="I7" s="75" t="s">
        <v>12</v>
      </c>
      <c r="J7" s="76"/>
      <c r="K7" s="76"/>
      <c r="L7" s="76"/>
      <c r="M7" s="76"/>
      <c r="N7" s="76"/>
      <c r="O7" s="77"/>
      <c r="P7" s="78" t="s">
        <v>4</v>
      </c>
      <c r="Q7" s="78"/>
      <c r="R7" s="78"/>
      <c r="S7" s="78"/>
      <c r="T7" s="78"/>
      <c r="U7" s="78"/>
      <c r="V7" s="78"/>
      <c r="W7" s="78" t="s">
        <v>14</v>
      </c>
      <c r="X7" s="78"/>
      <c r="Y7" s="78"/>
      <c r="Z7" s="78"/>
      <c r="AA7" s="78"/>
      <c r="AB7" s="78"/>
      <c r="AC7" s="78"/>
      <c r="AD7" s="78" t="s">
        <v>7</v>
      </c>
      <c r="AE7" s="78"/>
      <c r="AF7" s="78"/>
      <c r="AG7" s="78"/>
      <c r="AH7" s="78"/>
      <c r="AI7" s="78"/>
      <c r="AJ7" s="78"/>
      <c r="AK7" s="7"/>
      <c r="AL7" s="78" t="s">
        <v>15</v>
      </c>
      <c r="AM7" s="78"/>
      <c r="AN7" s="78"/>
      <c r="AO7" s="78"/>
      <c r="AP7" s="78"/>
      <c r="AQ7" s="78"/>
      <c r="AR7" s="78"/>
      <c r="AS7" s="78"/>
      <c r="AT7" s="75" t="s">
        <v>8</v>
      </c>
      <c r="AU7" s="76"/>
      <c r="AV7" s="76"/>
      <c r="AW7" s="76"/>
      <c r="AX7" s="76"/>
      <c r="AY7" s="76"/>
      <c r="AZ7" s="76"/>
      <c r="BA7" s="76"/>
      <c r="BB7" s="78" t="s">
        <v>18</v>
      </c>
      <c r="BC7" s="78"/>
      <c r="BD7" s="78"/>
      <c r="BE7" s="78"/>
      <c r="BF7" s="78"/>
      <c r="BG7" s="78"/>
      <c r="BH7" s="78"/>
      <c r="BI7" s="78"/>
      <c r="BJ7" s="3"/>
      <c r="BK7" s="3"/>
      <c r="BL7" s="16" t="s">
        <v>19</v>
      </c>
      <c r="BM7" s="17"/>
      <c r="BN7" s="17"/>
      <c r="BO7" s="17"/>
      <c r="BP7" s="17"/>
      <c r="BQ7" s="17"/>
      <c r="BR7" s="17"/>
      <c r="BS7" s="17"/>
      <c r="BT7" s="17"/>
      <c r="BU7" s="17"/>
      <c r="BV7" s="17"/>
      <c r="BW7" s="17"/>
      <c r="BX7" s="17"/>
      <c r="BY7" s="24"/>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A6</v>
      </c>
      <c r="X8" s="84"/>
      <c r="Y8" s="84"/>
      <c r="Z8" s="84"/>
      <c r="AA8" s="84"/>
      <c r="AB8" s="84"/>
      <c r="AC8" s="84"/>
      <c r="AD8" s="84" t="str">
        <f>データ!$M$6</f>
        <v>非設置</v>
      </c>
      <c r="AE8" s="84"/>
      <c r="AF8" s="84"/>
      <c r="AG8" s="84"/>
      <c r="AH8" s="84"/>
      <c r="AI8" s="84"/>
      <c r="AJ8" s="84"/>
      <c r="AK8" s="7"/>
      <c r="AL8" s="72">
        <f>データ!$R$6</f>
        <v>17722</v>
      </c>
      <c r="AM8" s="72"/>
      <c r="AN8" s="72"/>
      <c r="AO8" s="72"/>
      <c r="AP8" s="72"/>
      <c r="AQ8" s="72"/>
      <c r="AR8" s="72"/>
      <c r="AS8" s="72"/>
      <c r="AT8" s="63">
        <f>データ!$S$6</f>
        <v>295.17</v>
      </c>
      <c r="AU8" s="64"/>
      <c r="AV8" s="64"/>
      <c r="AW8" s="64"/>
      <c r="AX8" s="64"/>
      <c r="AY8" s="64"/>
      <c r="AZ8" s="64"/>
      <c r="BA8" s="64"/>
      <c r="BB8" s="65">
        <f>データ!$T$6</f>
        <v>60.04</v>
      </c>
      <c r="BC8" s="65"/>
      <c r="BD8" s="65"/>
      <c r="BE8" s="65"/>
      <c r="BF8" s="65"/>
      <c r="BG8" s="65"/>
      <c r="BH8" s="65"/>
      <c r="BI8" s="65"/>
      <c r="BJ8" s="3"/>
      <c r="BK8" s="3"/>
      <c r="BL8" s="73" t="s">
        <v>13</v>
      </c>
      <c r="BM8" s="74"/>
      <c r="BN8" s="18" t="s">
        <v>21</v>
      </c>
      <c r="BO8" s="21"/>
      <c r="BP8" s="21"/>
      <c r="BQ8" s="21"/>
      <c r="BR8" s="21"/>
      <c r="BS8" s="21"/>
      <c r="BT8" s="21"/>
      <c r="BU8" s="21"/>
      <c r="BV8" s="21"/>
      <c r="BW8" s="21"/>
      <c r="BX8" s="21"/>
      <c r="BY8" s="25"/>
    </row>
    <row r="9" spans="1:78" ht="18.75" customHeight="1" x14ac:dyDescent="0.15">
      <c r="A9" s="2"/>
      <c r="B9" s="75" t="s">
        <v>22</v>
      </c>
      <c r="C9" s="76"/>
      <c r="D9" s="76"/>
      <c r="E9" s="76"/>
      <c r="F9" s="76"/>
      <c r="G9" s="76"/>
      <c r="H9" s="76"/>
      <c r="I9" s="75" t="s">
        <v>24</v>
      </c>
      <c r="J9" s="76"/>
      <c r="K9" s="76"/>
      <c r="L9" s="76"/>
      <c r="M9" s="76"/>
      <c r="N9" s="76"/>
      <c r="O9" s="77"/>
      <c r="P9" s="78" t="s">
        <v>25</v>
      </c>
      <c r="Q9" s="78"/>
      <c r="R9" s="78"/>
      <c r="S9" s="78"/>
      <c r="T9" s="78"/>
      <c r="U9" s="78"/>
      <c r="V9" s="78"/>
      <c r="W9" s="78" t="s">
        <v>23</v>
      </c>
      <c r="X9" s="78"/>
      <c r="Y9" s="78"/>
      <c r="Z9" s="78"/>
      <c r="AA9" s="78"/>
      <c r="AB9" s="78"/>
      <c r="AC9" s="78"/>
      <c r="AD9" s="2"/>
      <c r="AE9" s="2"/>
      <c r="AF9" s="2"/>
      <c r="AG9" s="2"/>
      <c r="AH9" s="7"/>
      <c r="AI9" s="7"/>
      <c r="AJ9" s="7"/>
      <c r="AK9" s="7"/>
      <c r="AL9" s="78" t="s">
        <v>28</v>
      </c>
      <c r="AM9" s="78"/>
      <c r="AN9" s="78"/>
      <c r="AO9" s="78"/>
      <c r="AP9" s="78"/>
      <c r="AQ9" s="78"/>
      <c r="AR9" s="78"/>
      <c r="AS9" s="78"/>
      <c r="AT9" s="75" t="s">
        <v>30</v>
      </c>
      <c r="AU9" s="76"/>
      <c r="AV9" s="76"/>
      <c r="AW9" s="76"/>
      <c r="AX9" s="76"/>
      <c r="AY9" s="76"/>
      <c r="AZ9" s="76"/>
      <c r="BA9" s="76"/>
      <c r="BB9" s="78" t="s">
        <v>17</v>
      </c>
      <c r="BC9" s="78"/>
      <c r="BD9" s="78"/>
      <c r="BE9" s="78"/>
      <c r="BF9" s="78"/>
      <c r="BG9" s="78"/>
      <c r="BH9" s="78"/>
      <c r="BI9" s="78"/>
      <c r="BJ9" s="3"/>
      <c r="BK9" s="3"/>
      <c r="BL9" s="79" t="s">
        <v>32</v>
      </c>
      <c r="BM9" s="80"/>
      <c r="BN9" s="19" t="s">
        <v>33</v>
      </c>
      <c r="BO9" s="22"/>
      <c r="BP9" s="22"/>
      <c r="BQ9" s="22"/>
      <c r="BR9" s="22"/>
      <c r="BS9" s="22"/>
      <c r="BT9" s="22"/>
      <c r="BU9" s="22"/>
      <c r="BV9" s="22"/>
      <c r="BW9" s="22"/>
      <c r="BX9" s="22"/>
      <c r="BY9" s="26"/>
    </row>
    <row r="10" spans="1:78" ht="18.75" customHeight="1" x14ac:dyDescent="0.15">
      <c r="A10" s="2"/>
      <c r="B10" s="63" t="str">
        <f>データ!$N$6</f>
        <v>-</v>
      </c>
      <c r="C10" s="64"/>
      <c r="D10" s="64"/>
      <c r="E10" s="64"/>
      <c r="F10" s="64"/>
      <c r="G10" s="64"/>
      <c r="H10" s="64"/>
      <c r="I10" s="63">
        <f>データ!$O$6</f>
        <v>68.959999999999994</v>
      </c>
      <c r="J10" s="64"/>
      <c r="K10" s="64"/>
      <c r="L10" s="64"/>
      <c r="M10" s="64"/>
      <c r="N10" s="64"/>
      <c r="O10" s="71"/>
      <c r="P10" s="65">
        <f>データ!$P$6</f>
        <v>92.19</v>
      </c>
      <c r="Q10" s="65"/>
      <c r="R10" s="65"/>
      <c r="S10" s="65"/>
      <c r="T10" s="65"/>
      <c r="U10" s="65"/>
      <c r="V10" s="65"/>
      <c r="W10" s="72">
        <f>データ!$Q$6</f>
        <v>3845</v>
      </c>
      <c r="X10" s="72"/>
      <c r="Y10" s="72"/>
      <c r="Z10" s="72"/>
      <c r="AA10" s="72"/>
      <c r="AB10" s="72"/>
      <c r="AC10" s="72"/>
      <c r="AD10" s="2"/>
      <c r="AE10" s="2"/>
      <c r="AF10" s="2"/>
      <c r="AG10" s="2"/>
      <c r="AH10" s="7"/>
      <c r="AI10" s="7"/>
      <c r="AJ10" s="7"/>
      <c r="AK10" s="7"/>
      <c r="AL10" s="72">
        <f>データ!$U$6</f>
        <v>16200</v>
      </c>
      <c r="AM10" s="72"/>
      <c r="AN10" s="72"/>
      <c r="AO10" s="72"/>
      <c r="AP10" s="72"/>
      <c r="AQ10" s="72"/>
      <c r="AR10" s="72"/>
      <c r="AS10" s="72"/>
      <c r="AT10" s="63">
        <f>データ!$V$6</f>
        <v>44.72</v>
      </c>
      <c r="AU10" s="64"/>
      <c r="AV10" s="64"/>
      <c r="AW10" s="64"/>
      <c r="AX10" s="64"/>
      <c r="AY10" s="64"/>
      <c r="AZ10" s="64"/>
      <c r="BA10" s="64"/>
      <c r="BB10" s="65">
        <f>データ!$W$6</f>
        <v>362.25</v>
      </c>
      <c r="BC10" s="65"/>
      <c r="BD10" s="65"/>
      <c r="BE10" s="65"/>
      <c r="BF10" s="65"/>
      <c r="BG10" s="65"/>
      <c r="BH10" s="65"/>
      <c r="BI10" s="65"/>
      <c r="BJ10" s="2"/>
      <c r="BK10" s="2"/>
      <c r="BL10" s="66" t="s">
        <v>35</v>
      </c>
      <c r="BM10" s="67"/>
      <c r="BN10" s="20" t="s">
        <v>37</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38</v>
      </c>
      <c r="BM11" s="69"/>
      <c r="BN11" s="69"/>
      <c r="BO11" s="69"/>
      <c r="BP11" s="69"/>
      <c r="BQ11" s="69"/>
      <c r="BR11" s="69"/>
      <c r="BS11" s="69"/>
      <c r="BT11" s="69"/>
      <c r="BU11" s="69"/>
      <c r="BV11" s="69"/>
      <c r="BW11" s="69"/>
      <c r="BX11" s="69"/>
      <c r="BY11" s="69"/>
      <c r="BZ11" s="6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15">
      <c r="A14" s="2"/>
      <c r="B14" s="51" t="s">
        <v>39</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57" t="s">
        <v>41</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45" t="s">
        <v>99</v>
      </c>
      <c r="BM16" s="46"/>
      <c r="BN16" s="46"/>
      <c r="BO16" s="46"/>
      <c r="BP16" s="46"/>
      <c r="BQ16" s="46"/>
      <c r="BR16" s="46"/>
      <c r="BS16" s="46"/>
      <c r="BT16" s="46"/>
      <c r="BU16" s="46"/>
      <c r="BV16" s="46"/>
      <c r="BW16" s="46"/>
      <c r="BX16" s="46"/>
      <c r="BY16" s="46"/>
      <c r="BZ16" s="47"/>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45"/>
      <c r="BM17" s="46"/>
      <c r="BN17" s="46"/>
      <c r="BO17" s="46"/>
      <c r="BP17" s="46"/>
      <c r="BQ17" s="46"/>
      <c r="BR17" s="46"/>
      <c r="BS17" s="46"/>
      <c r="BT17" s="46"/>
      <c r="BU17" s="46"/>
      <c r="BV17" s="46"/>
      <c r="BW17" s="46"/>
      <c r="BX17" s="46"/>
      <c r="BY17" s="46"/>
      <c r="BZ17" s="47"/>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45"/>
      <c r="BM18" s="46"/>
      <c r="BN18" s="46"/>
      <c r="BO18" s="46"/>
      <c r="BP18" s="46"/>
      <c r="BQ18" s="46"/>
      <c r="BR18" s="46"/>
      <c r="BS18" s="46"/>
      <c r="BT18" s="46"/>
      <c r="BU18" s="46"/>
      <c r="BV18" s="46"/>
      <c r="BW18" s="46"/>
      <c r="BX18" s="46"/>
      <c r="BY18" s="46"/>
      <c r="BZ18" s="47"/>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45"/>
      <c r="BM19" s="46"/>
      <c r="BN19" s="46"/>
      <c r="BO19" s="46"/>
      <c r="BP19" s="46"/>
      <c r="BQ19" s="46"/>
      <c r="BR19" s="46"/>
      <c r="BS19" s="46"/>
      <c r="BT19" s="46"/>
      <c r="BU19" s="46"/>
      <c r="BV19" s="46"/>
      <c r="BW19" s="46"/>
      <c r="BX19" s="46"/>
      <c r="BY19" s="46"/>
      <c r="BZ19" s="47"/>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45"/>
      <c r="BM20" s="46"/>
      <c r="BN20" s="46"/>
      <c r="BO20" s="46"/>
      <c r="BP20" s="46"/>
      <c r="BQ20" s="46"/>
      <c r="BR20" s="46"/>
      <c r="BS20" s="46"/>
      <c r="BT20" s="46"/>
      <c r="BU20" s="46"/>
      <c r="BV20" s="46"/>
      <c r="BW20" s="46"/>
      <c r="BX20" s="46"/>
      <c r="BY20" s="46"/>
      <c r="BZ20" s="47"/>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45"/>
      <c r="BM21" s="46"/>
      <c r="BN21" s="46"/>
      <c r="BO21" s="46"/>
      <c r="BP21" s="46"/>
      <c r="BQ21" s="46"/>
      <c r="BR21" s="46"/>
      <c r="BS21" s="46"/>
      <c r="BT21" s="46"/>
      <c r="BU21" s="46"/>
      <c r="BV21" s="46"/>
      <c r="BW21" s="46"/>
      <c r="BX21" s="46"/>
      <c r="BY21" s="46"/>
      <c r="BZ21" s="47"/>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45"/>
      <c r="BM22" s="46"/>
      <c r="BN22" s="46"/>
      <c r="BO22" s="46"/>
      <c r="BP22" s="46"/>
      <c r="BQ22" s="46"/>
      <c r="BR22" s="46"/>
      <c r="BS22" s="46"/>
      <c r="BT22" s="46"/>
      <c r="BU22" s="46"/>
      <c r="BV22" s="46"/>
      <c r="BW22" s="46"/>
      <c r="BX22" s="46"/>
      <c r="BY22" s="46"/>
      <c r="BZ22" s="47"/>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45"/>
      <c r="BM23" s="46"/>
      <c r="BN23" s="46"/>
      <c r="BO23" s="46"/>
      <c r="BP23" s="46"/>
      <c r="BQ23" s="46"/>
      <c r="BR23" s="46"/>
      <c r="BS23" s="46"/>
      <c r="BT23" s="46"/>
      <c r="BU23" s="46"/>
      <c r="BV23" s="46"/>
      <c r="BW23" s="46"/>
      <c r="BX23" s="46"/>
      <c r="BY23" s="46"/>
      <c r="BZ23" s="47"/>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45"/>
      <c r="BM24" s="46"/>
      <c r="BN24" s="46"/>
      <c r="BO24" s="46"/>
      <c r="BP24" s="46"/>
      <c r="BQ24" s="46"/>
      <c r="BR24" s="46"/>
      <c r="BS24" s="46"/>
      <c r="BT24" s="46"/>
      <c r="BU24" s="46"/>
      <c r="BV24" s="46"/>
      <c r="BW24" s="46"/>
      <c r="BX24" s="46"/>
      <c r="BY24" s="46"/>
      <c r="BZ24" s="47"/>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45"/>
      <c r="BM25" s="46"/>
      <c r="BN25" s="46"/>
      <c r="BO25" s="46"/>
      <c r="BP25" s="46"/>
      <c r="BQ25" s="46"/>
      <c r="BR25" s="46"/>
      <c r="BS25" s="46"/>
      <c r="BT25" s="46"/>
      <c r="BU25" s="46"/>
      <c r="BV25" s="46"/>
      <c r="BW25" s="46"/>
      <c r="BX25" s="46"/>
      <c r="BY25" s="46"/>
      <c r="BZ25" s="47"/>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45"/>
      <c r="BM26" s="46"/>
      <c r="BN26" s="46"/>
      <c r="BO26" s="46"/>
      <c r="BP26" s="46"/>
      <c r="BQ26" s="46"/>
      <c r="BR26" s="46"/>
      <c r="BS26" s="46"/>
      <c r="BT26" s="46"/>
      <c r="BU26" s="46"/>
      <c r="BV26" s="46"/>
      <c r="BW26" s="46"/>
      <c r="BX26" s="46"/>
      <c r="BY26" s="46"/>
      <c r="BZ26" s="47"/>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45"/>
      <c r="BM27" s="46"/>
      <c r="BN27" s="46"/>
      <c r="BO27" s="46"/>
      <c r="BP27" s="46"/>
      <c r="BQ27" s="46"/>
      <c r="BR27" s="46"/>
      <c r="BS27" s="46"/>
      <c r="BT27" s="46"/>
      <c r="BU27" s="46"/>
      <c r="BV27" s="46"/>
      <c r="BW27" s="46"/>
      <c r="BX27" s="46"/>
      <c r="BY27" s="46"/>
      <c r="BZ27" s="47"/>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45"/>
      <c r="BM28" s="46"/>
      <c r="BN28" s="46"/>
      <c r="BO28" s="46"/>
      <c r="BP28" s="46"/>
      <c r="BQ28" s="46"/>
      <c r="BR28" s="46"/>
      <c r="BS28" s="46"/>
      <c r="BT28" s="46"/>
      <c r="BU28" s="46"/>
      <c r="BV28" s="46"/>
      <c r="BW28" s="46"/>
      <c r="BX28" s="46"/>
      <c r="BY28" s="46"/>
      <c r="BZ28" s="47"/>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45"/>
      <c r="BM29" s="46"/>
      <c r="BN29" s="46"/>
      <c r="BO29" s="46"/>
      <c r="BP29" s="46"/>
      <c r="BQ29" s="46"/>
      <c r="BR29" s="46"/>
      <c r="BS29" s="46"/>
      <c r="BT29" s="46"/>
      <c r="BU29" s="46"/>
      <c r="BV29" s="46"/>
      <c r="BW29" s="46"/>
      <c r="BX29" s="46"/>
      <c r="BY29" s="46"/>
      <c r="BZ29" s="47"/>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45"/>
      <c r="BM30" s="46"/>
      <c r="BN30" s="46"/>
      <c r="BO30" s="46"/>
      <c r="BP30" s="46"/>
      <c r="BQ30" s="46"/>
      <c r="BR30" s="46"/>
      <c r="BS30" s="46"/>
      <c r="BT30" s="46"/>
      <c r="BU30" s="46"/>
      <c r="BV30" s="46"/>
      <c r="BW30" s="46"/>
      <c r="BX30" s="46"/>
      <c r="BY30" s="46"/>
      <c r="BZ30" s="47"/>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45"/>
      <c r="BM31" s="46"/>
      <c r="BN31" s="46"/>
      <c r="BO31" s="46"/>
      <c r="BP31" s="46"/>
      <c r="BQ31" s="46"/>
      <c r="BR31" s="46"/>
      <c r="BS31" s="46"/>
      <c r="BT31" s="46"/>
      <c r="BU31" s="46"/>
      <c r="BV31" s="46"/>
      <c r="BW31" s="46"/>
      <c r="BX31" s="46"/>
      <c r="BY31" s="46"/>
      <c r="BZ31" s="47"/>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45"/>
      <c r="BM32" s="46"/>
      <c r="BN32" s="46"/>
      <c r="BO32" s="46"/>
      <c r="BP32" s="46"/>
      <c r="BQ32" s="46"/>
      <c r="BR32" s="46"/>
      <c r="BS32" s="46"/>
      <c r="BT32" s="46"/>
      <c r="BU32" s="46"/>
      <c r="BV32" s="46"/>
      <c r="BW32" s="46"/>
      <c r="BX32" s="46"/>
      <c r="BY32" s="46"/>
      <c r="BZ32" s="47"/>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45"/>
      <c r="BM33" s="46"/>
      <c r="BN33" s="46"/>
      <c r="BO33" s="46"/>
      <c r="BP33" s="46"/>
      <c r="BQ33" s="46"/>
      <c r="BR33" s="46"/>
      <c r="BS33" s="46"/>
      <c r="BT33" s="46"/>
      <c r="BU33" s="46"/>
      <c r="BV33" s="46"/>
      <c r="BW33" s="46"/>
      <c r="BX33" s="46"/>
      <c r="BY33" s="46"/>
      <c r="BZ33" s="47"/>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45"/>
      <c r="BM34" s="46"/>
      <c r="BN34" s="46"/>
      <c r="BO34" s="46"/>
      <c r="BP34" s="46"/>
      <c r="BQ34" s="46"/>
      <c r="BR34" s="46"/>
      <c r="BS34" s="46"/>
      <c r="BT34" s="46"/>
      <c r="BU34" s="46"/>
      <c r="BV34" s="46"/>
      <c r="BW34" s="46"/>
      <c r="BX34" s="46"/>
      <c r="BY34" s="46"/>
      <c r="BZ34" s="47"/>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45"/>
      <c r="BM35" s="46"/>
      <c r="BN35" s="46"/>
      <c r="BO35" s="46"/>
      <c r="BP35" s="46"/>
      <c r="BQ35" s="46"/>
      <c r="BR35" s="46"/>
      <c r="BS35" s="46"/>
      <c r="BT35" s="46"/>
      <c r="BU35" s="46"/>
      <c r="BV35" s="46"/>
      <c r="BW35" s="46"/>
      <c r="BX35" s="46"/>
      <c r="BY35" s="46"/>
      <c r="BZ35" s="47"/>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45"/>
      <c r="BM36" s="46"/>
      <c r="BN36" s="46"/>
      <c r="BO36" s="46"/>
      <c r="BP36" s="46"/>
      <c r="BQ36" s="46"/>
      <c r="BR36" s="46"/>
      <c r="BS36" s="46"/>
      <c r="BT36" s="46"/>
      <c r="BU36" s="46"/>
      <c r="BV36" s="46"/>
      <c r="BW36" s="46"/>
      <c r="BX36" s="46"/>
      <c r="BY36" s="46"/>
      <c r="BZ36" s="47"/>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45"/>
      <c r="BM37" s="46"/>
      <c r="BN37" s="46"/>
      <c r="BO37" s="46"/>
      <c r="BP37" s="46"/>
      <c r="BQ37" s="46"/>
      <c r="BR37" s="46"/>
      <c r="BS37" s="46"/>
      <c r="BT37" s="46"/>
      <c r="BU37" s="46"/>
      <c r="BV37" s="46"/>
      <c r="BW37" s="46"/>
      <c r="BX37" s="46"/>
      <c r="BY37" s="46"/>
      <c r="BZ37" s="47"/>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45"/>
      <c r="BM38" s="46"/>
      <c r="BN38" s="46"/>
      <c r="BO38" s="46"/>
      <c r="BP38" s="46"/>
      <c r="BQ38" s="46"/>
      <c r="BR38" s="46"/>
      <c r="BS38" s="46"/>
      <c r="BT38" s="46"/>
      <c r="BU38" s="46"/>
      <c r="BV38" s="46"/>
      <c r="BW38" s="46"/>
      <c r="BX38" s="46"/>
      <c r="BY38" s="46"/>
      <c r="BZ38" s="47"/>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45"/>
      <c r="BM39" s="46"/>
      <c r="BN39" s="46"/>
      <c r="BO39" s="46"/>
      <c r="BP39" s="46"/>
      <c r="BQ39" s="46"/>
      <c r="BR39" s="46"/>
      <c r="BS39" s="46"/>
      <c r="BT39" s="46"/>
      <c r="BU39" s="46"/>
      <c r="BV39" s="46"/>
      <c r="BW39" s="46"/>
      <c r="BX39" s="46"/>
      <c r="BY39" s="46"/>
      <c r="BZ39" s="47"/>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45"/>
      <c r="BM40" s="46"/>
      <c r="BN40" s="46"/>
      <c r="BO40" s="46"/>
      <c r="BP40" s="46"/>
      <c r="BQ40" s="46"/>
      <c r="BR40" s="46"/>
      <c r="BS40" s="46"/>
      <c r="BT40" s="46"/>
      <c r="BU40" s="46"/>
      <c r="BV40" s="46"/>
      <c r="BW40" s="46"/>
      <c r="BX40" s="46"/>
      <c r="BY40" s="46"/>
      <c r="BZ40" s="47"/>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45"/>
      <c r="BM41" s="46"/>
      <c r="BN41" s="46"/>
      <c r="BO41" s="46"/>
      <c r="BP41" s="46"/>
      <c r="BQ41" s="46"/>
      <c r="BR41" s="46"/>
      <c r="BS41" s="46"/>
      <c r="BT41" s="46"/>
      <c r="BU41" s="46"/>
      <c r="BV41" s="46"/>
      <c r="BW41" s="46"/>
      <c r="BX41" s="46"/>
      <c r="BY41" s="46"/>
      <c r="BZ41" s="47"/>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45"/>
      <c r="BM42" s="46"/>
      <c r="BN42" s="46"/>
      <c r="BO42" s="46"/>
      <c r="BP42" s="46"/>
      <c r="BQ42" s="46"/>
      <c r="BR42" s="46"/>
      <c r="BS42" s="46"/>
      <c r="BT42" s="46"/>
      <c r="BU42" s="46"/>
      <c r="BV42" s="46"/>
      <c r="BW42" s="46"/>
      <c r="BX42" s="46"/>
      <c r="BY42" s="46"/>
      <c r="BZ42" s="47"/>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45"/>
      <c r="BM43" s="46"/>
      <c r="BN43" s="46"/>
      <c r="BO43" s="46"/>
      <c r="BP43" s="46"/>
      <c r="BQ43" s="46"/>
      <c r="BR43" s="46"/>
      <c r="BS43" s="46"/>
      <c r="BT43" s="46"/>
      <c r="BU43" s="46"/>
      <c r="BV43" s="46"/>
      <c r="BW43" s="46"/>
      <c r="BX43" s="46"/>
      <c r="BY43" s="46"/>
      <c r="BZ43" s="47"/>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45"/>
      <c r="BM44" s="46"/>
      <c r="BN44" s="46"/>
      <c r="BO44" s="46"/>
      <c r="BP44" s="46"/>
      <c r="BQ44" s="46"/>
      <c r="BR44" s="46"/>
      <c r="BS44" s="46"/>
      <c r="BT44" s="46"/>
      <c r="BU44" s="46"/>
      <c r="BV44" s="46"/>
      <c r="BW44" s="46"/>
      <c r="BX44" s="46"/>
      <c r="BY44" s="46"/>
      <c r="BZ44" s="47"/>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57" t="s">
        <v>42</v>
      </c>
      <c r="BM45" s="58"/>
      <c r="BN45" s="58"/>
      <c r="BO45" s="58"/>
      <c r="BP45" s="58"/>
      <c r="BQ45" s="58"/>
      <c r="BR45" s="58"/>
      <c r="BS45" s="58"/>
      <c r="BT45" s="58"/>
      <c r="BU45" s="58"/>
      <c r="BV45" s="58"/>
      <c r="BW45" s="58"/>
      <c r="BX45" s="58"/>
      <c r="BY45" s="58"/>
      <c r="BZ45" s="59"/>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60"/>
      <c r="BM46" s="61"/>
      <c r="BN46" s="61"/>
      <c r="BO46" s="61"/>
      <c r="BP46" s="61"/>
      <c r="BQ46" s="61"/>
      <c r="BR46" s="61"/>
      <c r="BS46" s="61"/>
      <c r="BT46" s="61"/>
      <c r="BU46" s="61"/>
      <c r="BV46" s="61"/>
      <c r="BW46" s="61"/>
      <c r="BX46" s="61"/>
      <c r="BY46" s="61"/>
      <c r="BZ46" s="62"/>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45" t="s">
        <v>111</v>
      </c>
      <c r="BM47" s="46"/>
      <c r="BN47" s="46"/>
      <c r="BO47" s="46"/>
      <c r="BP47" s="46"/>
      <c r="BQ47" s="46"/>
      <c r="BR47" s="46"/>
      <c r="BS47" s="46"/>
      <c r="BT47" s="46"/>
      <c r="BU47" s="46"/>
      <c r="BV47" s="46"/>
      <c r="BW47" s="46"/>
      <c r="BX47" s="46"/>
      <c r="BY47" s="46"/>
      <c r="BZ47" s="4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45"/>
      <c r="BM48" s="46"/>
      <c r="BN48" s="46"/>
      <c r="BO48" s="46"/>
      <c r="BP48" s="46"/>
      <c r="BQ48" s="46"/>
      <c r="BR48" s="46"/>
      <c r="BS48" s="46"/>
      <c r="BT48" s="46"/>
      <c r="BU48" s="46"/>
      <c r="BV48" s="46"/>
      <c r="BW48" s="46"/>
      <c r="BX48" s="46"/>
      <c r="BY48" s="46"/>
      <c r="BZ48" s="4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45"/>
      <c r="BM49" s="46"/>
      <c r="BN49" s="46"/>
      <c r="BO49" s="46"/>
      <c r="BP49" s="46"/>
      <c r="BQ49" s="46"/>
      <c r="BR49" s="46"/>
      <c r="BS49" s="46"/>
      <c r="BT49" s="46"/>
      <c r="BU49" s="46"/>
      <c r="BV49" s="46"/>
      <c r="BW49" s="46"/>
      <c r="BX49" s="46"/>
      <c r="BY49" s="46"/>
      <c r="BZ49" s="4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45"/>
      <c r="BM50" s="46"/>
      <c r="BN50" s="46"/>
      <c r="BO50" s="46"/>
      <c r="BP50" s="46"/>
      <c r="BQ50" s="46"/>
      <c r="BR50" s="46"/>
      <c r="BS50" s="46"/>
      <c r="BT50" s="46"/>
      <c r="BU50" s="46"/>
      <c r="BV50" s="46"/>
      <c r="BW50" s="46"/>
      <c r="BX50" s="46"/>
      <c r="BY50" s="46"/>
      <c r="BZ50" s="4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45"/>
      <c r="BM51" s="46"/>
      <c r="BN51" s="46"/>
      <c r="BO51" s="46"/>
      <c r="BP51" s="46"/>
      <c r="BQ51" s="46"/>
      <c r="BR51" s="46"/>
      <c r="BS51" s="46"/>
      <c r="BT51" s="46"/>
      <c r="BU51" s="46"/>
      <c r="BV51" s="46"/>
      <c r="BW51" s="46"/>
      <c r="BX51" s="46"/>
      <c r="BY51" s="46"/>
      <c r="BZ51" s="4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45"/>
      <c r="BM52" s="46"/>
      <c r="BN52" s="46"/>
      <c r="BO52" s="46"/>
      <c r="BP52" s="46"/>
      <c r="BQ52" s="46"/>
      <c r="BR52" s="46"/>
      <c r="BS52" s="46"/>
      <c r="BT52" s="46"/>
      <c r="BU52" s="46"/>
      <c r="BV52" s="46"/>
      <c r="BW52" s="46"/>
      <c r="BX52" s="46"/>
      <c r="BY52" s="46"/>
      <c r="BZ52" s="4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45"/>
      <c r="BM53" s="46"/>
      <c r="BN53" s="46"/>
      <c r="BO53" s="46"/>
      <c r="BP53" s="46"/>
      <c r="BQ53" s="46"/>
      <c r="BR53" s="46"/>
      <c r="BS53" s="46"/>
      <c r="BT53" s="46"/>
      <c r="BU53" s="46"/>
      <c r="BV53" s="46"/>
      <c r="BW53" s="46"/>
      <c r="BX53" s="46"/>
      <c r="BY53" s="46"/>
      <c r="BZ53" s="4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45"/>
      <c r="BM54" s="46"/>
      <c r="BN54" s="46"/>
      <c r="BO54" s="46"/>
      <c r="BP54" s="46"/>
      <c r="BQ54" s="46"/>
      <c r="BR54" s="46"/>
      <c r="BS54" s="46"/>
      <c r="BT54" s="46"/>
      <c r="BU54" s="46"/>
      <c r="BV54" s="46"/>
      <c r="BW54" s="46"/>
      <c r="BX54" s="46"/>
      <c r="BY54" s="46"/>
      <c r="BZ54" s="4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45"/>
      <c r="BM55" s="46"/>
      <c r="BN55" s="46"/>
      <c r="BO55" s="46"/>
      <c r="BP55" s="46"/>
      <c r="BQ55" s="46"/>
      <c r="BR55" s="46"/>
      <c r="BS55" s="46"/>
      <c r="BT55" s="46"/>
      <c r="BU55" s="46"/>
      <c r="BV55" s="46"/>
      <c r="BW55" s="46"/>
      <c r="BX55" s="46"/>
      <c r="BY55" s="46"/>
      <c r="BZ55" s="47"/>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45"/>
      <c r="BM56" s="46"/>
      <c r="BN56" s="46"/>
      <c r="BO56" s="46"/>
      <c r="BP56" s="46"/>
      <c r="BQ56" s="46"/>
      <c r="BR56" s="46"/>
      <c r="BS56" s="46"/>
      <c r="BT56" s="46"/>
      <c r="BU56" s="46"/>
      <c r="BV56" s="46"/>
      <c r="BW56" s="46"/>
      <c r="BX56" s="46"/>
      <c r="BY56" s="46"/>
      <c r="BZ56" s="47"/>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45"/>
      <c r="BM57" s="46"/>
      <c r="BN57" s="46"/>
      <c r="BO57" s="46"/>
      <c r="BP57" s="46"/>
      <c r="BQ57" s="46"/>
      <c r="BR57" s="46"/>
      <c r="BS57" s="46"/>
      <c r="BT57" s="46"/>
      <c r="BU57" s="46"/>
      <c r="BV57" s="46"/>
      <c r="BW57" s="46"/>
      <c r="BX57" s="46"/>
      <c r="BY57" s="46"/>
      <c r="BZ57" s="47"/>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45"/>
      <c r="BM58" s="46"/>
      <c r="BN58" s="46"/>
      <c r="BO58" s="46"/>
      <c r="BP58" s="46"/>
      <c r="BQ58" s="46"/>
      <c r="BR58" s="46"/>
      <c r="BS58" s="46"/>
      <c r="BT58" s="46"/>
      <c r="BU58" s="46"/>
      <c r="BV58" s="46"/>
      <c r="BW58" s="46"/>
      <c r="BX58" s="46"/>
      <c r="BY58" s="46"/>
      <c r="BZ58" s="4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45"/>
      <c r="BM59" s="46"/>
      <c r="BN59" s="46"/>
      <c r="BO59" s="46"/>
      <c r="BP59" s="46"/>
      <c r="BQ59" s="46"/>
      <c r="BR59" s="46"/>
      <c r="BS59" s="46"/>
      <c r="BT59" s="46"/>
      <c r="BU59" s="46"/>
      <c r="BV59" s="46"/>
      <c r="BW59" s="46"/>
      <c r="BX59" s="46"/>
      <c r="BY59" s="46"/>
      <c r="BZ59" s="47"/>
    </row>
    <row r="60" spans="1:78" ht="13.5" customHeight="1" x14ac:dyDescent="0.15">
      <c r="A60" s="2"/>
      <c r="B60" s="54" t="s">
        <v>9</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5"/>
      <c r="BM60" s="46"/>
      <c r="BN60" s="46"/>
      <c r="BO60" s="46"/>
      <c r="BP60" s="46"/>
      <c r="BQ60" s="46"/>
      <c r="BR60" s="46"/>
      <c r="BS60" s="46"/>
      <c r="BT60" s="46"/>
      <c r="BU60" s="46"/>
      <c r="BV60" s="46"/>
      <c r="BW60" s="46"/>
      <c r="BX60" s="46"/>
      <c r="BY60" s="46"/>
      <c r="BZ60" s="47"/>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5"/>
      <c r="BM61" s="46"/>
      <c r="BN61" s="46"/>
      <c r="BO61" s="46"/>
      <c r="BP61" s="46"/>
      <c r="BQ61" s="46"/>
      <c r="BR61" s="46"/>
      <c r="BS61" s="46"/>
      <c r="BT61" s="46"/>
      <c r="BU61" s="46"/>
      <c r="BV61" s="46"/>
      <c r="BW61" s="46"/>
      <c r="BX61" s="46"/>
      <c r="BY61" s="46"/>
      <c r="BZ61" s="4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45"/>
      <c r="BM62" s="46"/>
      <c r="BN62" s="46"/>
      <c r="BO62" s="46"/>
      <c r="BP62" s="46"/>
      <c r="BQ62" s="46"/>
      <c r="BR62" s="46"/>
      <c r="BS62" s="46"/>
      <c r="BT62" s="46"/>
      <c r="BU62" s="46"/>
      <c r="BV62" s="46"/>
      <c r="BW62" s="46"/>
      <c r="BX62" s="46"/>
      <c r="BY62" s="46"/>
      <c r="BZ62" s="4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45"/>
      <c r="BM63" s="46"/>
      <c r="BN63" s="46"/>
      <c r="BO63" s="46"/>
      <c r="BP63" s="46"/>
      <c r="BQ63" s="46"/>
      <c r="BR63" s="46"/>
      <c r="BS63" s="46"/>
      <c r="BT63" s="46"/>
      <c r="BU63" s="46"/>
      <c r="BV63" s="46"/>
      <c r="BW63" s="46"/>
      <c r="BX63" s="46"/>
      <c r="BY63" s="46"/>
      <c r="BZ63" s="47"/>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57" t="s">
        <v>10</v>
      </c>
      <c r="BM64" s="58"/>
      <c r="BN64" s="58"/>
      <c r="BO64" s="58"/>
      <c r="BP64" s="58"/>
      <c r="BQ64" s="58"/>
      <c r="BR64" s="58"/>
      <c r="BS64" s="58"/>
      <c r="BT64" s="58"/>
      <c r="BU64" s="58"/>
      <c r="BV64" s="58"/>
      <c r="BW64" s="58"/>
      <c r="BX64" s="58"/>
      <c r="BY64" s="58"/>
      <c r="BZ64" s="59"/>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60"/>
      <c r="BM65" s="61"/>
      <c r="BN65" s="61"/>
      <c r="BO65" s="61"/>
      <c r="BP65" s="61"/>
      <c r="BQ65" s="61"/>
      <c r="BR65" s="61"/>
      <c r="BS65" s="61"/>
      <c r="BT65" s="61"/>
      <c r="BU65" s="61"/>
      <c r="BV65" s="61"/>
      <c r="BW65" s="61"/>
      <c r="BX65" s="61"/>
      <c r="BY65" s="61"/>
      <c r="BZ65" s="62"/>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45" t="s">
        <v>110</v>
      </c>
      <c r="BM66" s="46"/>
      <c r="BN66" s="46"/>
      <c r="BO66" s="46"/>
      <c r="BP66" s="46"/>
      <c r="BQ66" s="46"/>
      <c r="BR66" s="46"/>
      <c r="BS66" s="46"/>
      <c r="BT66" s="46"/>
      <c r="BU66" s="46"/>
      <c r="BV66" s="46"/>
      <c r="BW66" s="46"/>
      <c r="BX66" s="46"/>
      <c r="BY66" s="46"/>
      <c r="BZ66" s="47"/>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45"/>
      <c r="BM67" s="46"/>
      <c r="BN67" s="46"/>
      <c r="BO67" s="46"/>
      <c r="BP67" s="46"/>
      <c r="BQ67" s="46"/>
      <c r="BR67" s="46"/>
      <c r="BS67" s="46"/>
      <c r="BT67" s="46"/>
      <c r="BU67" s="46"/>
      <c r="BV67" s="46"/>
      <c r="BW67" s="46"/>
      <c r="BX67" s="46"/>
      <c r="BY67" s="46"/>
      <c r="BZ67" s="47"/>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45"/>
      <c r="BM68" s="46"/>
      <c r="BN68" s="46"/>
      <c r="BO68" s="46"/>
      <c r="BP68" s="46"/>
      <c r="BQ68" s="46"/>
      <c r="BR68" s="46"/>
      <c r="BS68" s="46"/>
      <c r="BT68" s="46"/>
      <c r="BU68" s="46"/>
      <c r="BV68" s="46"/>
      <c r="BW68" s="46"/>
      <c r="BX68" s="46"/>
      <c r="BY68" s="46"/>
      <c r="BZ68" s="47"/>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45"/>
      <c r="BM69" s="46"/>
      <c r="BN69" s="46"/>
      <c r="BO69" s="46"/>
      <c r="BP69" s="46"/>
      <c r="BQ69" s="46"/>
      <c r="BR69" s="46"/>
      <c r="BS69" s="46"/>
      <c r="BT69" s="46"/>
      <c r="BU69" s="46"/>
      <c r="BV69" s="46"/>
      <c r="BW69" s="46"/>
      <c r="BX69" s="46"/>
      <c r="BY69" s="46"/>
      <c r="BZ69" s="47"/>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45"/>
      <c r="BM70" s="46"/>
      <c r="BN70" s="46"/>
      <c r="BO70" s="46"/>
      <c r="BP70" s="46"/>
      <c r="BQ70" s="46"/>
      <c r="BR70" s="46"/>
      <c r="BS70" s="46"/>
      <c r="BT70" s="46"/>
      <c r="BU70" s="46"/>
      <c r="BV70" s="46"/>
      <c r="BW70" s="46"/>
      <c r="BX70" s="46"/>
      <c r="BY70" s="46"/>
      <c r="BZ70" s="47"/>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45"/>
      <c r="BM71" s="46"/>
      <c r="BN71" s="46"/>
      <c r="BO71" s="46"/>
      <c r="BP71" s="46"/>
      <c r="BQ71" s="46"/>
      <c r="BR71" s="46"/>
      <c r="BS71" s="46"/>
      <c r="BT71" s="46"/>
      <c r="BU71" s="46"/>
      <c r="BV71" s="46"/>
      <c r="BW71" s="46"/>
      <c r="BX71" s="46"/>
      <c r="BY71" s="46"/>
      <c r="BZ71" s="47"/>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45"/>
      <c r="BM72" s="46"/>
      <c r="BN72" s="46"/>
      <c r="BO72" s="46"/>
      <c r="BP72" s="46"/>
      <c r="BQ72" s="46"/>
      <c r="BR72" s="46"/>
      <c r="BS72" s="46"/>
      <c r="BT72" s="46"/>
      <c r="BU72" s="46"/>
      <c r="BV72" s="46"/>
      <c r="BW72" s="46"/>
      <c r="BX72" s="46"/>
      <c r="BY72" s="46"/>
      <c r="BZ72" s="47"/>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45"/>
      <c r="BM73" s="46"/>
      <c r="BN73" s="46"/>
      <c r="BO73" s="46"/>
      <c r="BP73" s="46"/>
      <c r="BQ73" s="46"/>
      <c r="BR73" s="46"/>
      <c r="BS73" s="46"/>
      <c r="BT73" s="46"/>
      <c r="BU73" s="46"/>
      <c r="BV73" s="46"/>
      <c r="BW73" s="46"/>
      <c r="BX73" s="46"/>
      <c r="BY73" s="46"/>
      <c r="BZ73" s="47"/>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45"/>
      <c r="BM74" s="46"/>
      <c r="BN74" s="46"/>
      <c r="BO74" s="46"/>
      <c r="BP74" s="46"/>
      <c r="BQ74" s="46"/>
      <c r="BR74" s="46"/>
      <c r="BS74" s="46"/>
      <c r="BT74" s="46"/>
      <c r="BU74" s="46"/>
      <c r="BV74" s="46"/>
      <c r="BW74" s="46"/>
      <c r="BX74" s="46"/>
      <c r="BY74" s="46"/>
      <c r="BZ74" s="47"/>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45"/>
      <c r="BM75" s="46"/>
      <c r="BN75" s="46"/>
      <c r="BO75" s="46"/>
      <c r="BP75" s="46"/>
      <c r="BQ75" s="46"/>
      <c r="BR75" s="46"/>
      <c r="BS75" s="46"/>
      <c r="BT75" s="46"/>
      <c r="BU75" s="46"/>
      <c r="BV75" s="46"/>
      <c r="BW75" s="46"/>
      <c r="BX75" s="46"/>
      <c r="BY75" s="46"/>
      <c r="BZ75" s="47"/>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45"/>
      <c r="BM76" s="46"/>
      <c r="BN76" s="46"/>
      <c r="BO76" s="46"/>
      <c r="BP76" s="46"/>
      <c r="BQ76" s="46"/>
      <c r="BR76" s="46"/>
      <c r="BS76" s="46"/>
      <c r="BT76" s="46"/>
      <c r="BU76" s="46"/>
      <c r="BV76" s="46"/>
      <c r="BW76" s="46"/>
      <c r="BX76" s="46"/>
      <c r="BY76" s="46"/>
      <c r="BZ76" s="47"/>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45"/>
      <c r="BM77" s="46"/>
      <c r="BN77" s="46"/>
      <c r="BO77" s="46"/>
      <c r="BP77" s="46"/>
      <c r="BQ77" s="46"/>
      <c r="BR77" s="46"/>
      <c r="BS77" s="46"/>
      <c r="BT77" s="46"/>
      <c r="BU77" s="46"/>
      <c r="BV77" s="46"/>
      <c r="BW77" s="46"/>
      <c r="BX77" s="46"/>
      <c r="BY77" s="46"/>
      <c r="BZ77" s="47"/>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45"/>
      <c r="BM78" s="46"/>
      <c r="BN78" s="46"/>
      <c r="BO78" s="46"/>
      <c r="BP78" s="46"/>
      <c r="BQ78" s="46"/>
      <c r="BR78" s="46"/>
      <c r="BS78" s="46"/>
      <c r="BT78" s="46"/>
      <c r="BU78" s="46"/>
      <c r="BV78" s="46"/>
      <c r="BW78" s="46"/>
      <c r="BX78" s="46"/>
      <c r="BY78" s="46"/>
      <c r="BZ78" s="47"/>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45"/>
      <c r="BM79" s="46"/>
      <c r="BN79" s="46"/>
      <c r="BO79" s="46"/>
      <c r="BP79" s="46"/>
      <c r="BQ79" s="46"/>
      <c r="BR79" s="46"/>
      <c r="BS79" s="46"/>
      <c r="BT79" s="46"/>
      <c r="BU79" s="46"/>
      <c r="BV79" s="46"/>
      <c r="BW79" s="46"/>
      <c r="BX79" s="46"/>
      <c r="BY79" s="46"/>
      <c r="BZ79" s="47"/>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45"/>
      <c r="BM80" s="46"/>
      <c r="BN80" s="46"/>
      <c r="BO80" s="46"/>
      <c r="BP80" s="46"/>
      <c r="BQ80" s="46"/>
      <c r="BR80" s="46"/>
      <c r="BS80" s="46"/>
      <c r="BT80" s="46"/>
      <c r="BU80" s="46"/>
      <c r="BV80" s="46"/>
      <c r="BW80" s="46"/>
      <c r="BX80" s="46"/>
      <c r="BY80" s="46"/>
      <c r="BZ80" s="4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45"/>
      <c r="BM81" s="46"/>
      <c r="BN81" s="46"/>
      <c r="BO81" s="46"/>
      <c r="BP81" s="46"/>
      <c r="BQ81" s="46"/>
      <c r="BR81" s="46"/>
      <c r="BS81" s="46"/>
      <c r="BT81" s="46"/>
      <c r="BU81" s="46"/>
      <c r="BV81" s="46"/>
      <c r="BW81" s="46"/>
      <c r="BX81" s="46"/>
      <c r="BY81" s="46"/>
      <c r="BZ81" s="47"/>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48"/>
      <c r="BM82" s="49"/>
      <c r="BN82" s="49"/>
      <c r="BO82" s="49"/>
      <c r="BP82" s="49"/>
      <c r="BQ82" s="49"/>
      <c r="BR82" s="49"/>
      <c r="BS82" s="49"/>
      <c r="BT82" s="49"/>
      <c r="BU82" s="49"/>
      <c r="BV82" s="49"/>
      <c r="BW82" s="49"/>
      <c r="BX82" s="49"/>
      <c r="BY82" s="49"/>
      <c r="BZ82" s="50"/>
    </row>
    <row r="83" spans="1:78" x14ac:dyDescent="0.15">
      <c r="C83" s="12"/>
    </row>
    <row r="84" spans="1:78" hidden="1" x14ac:dyDescent="0.15">
      <c r="B84" s="6" t="s">
        <v>44</v>
      </c>
      <c r="C84" s="6"/>
      <c r="D84" s="6"/>
      <c r="E84" s="6" t="s">
        <v>1</v>
      </c>
      <c r="F84" s="6" t="s">
        <v>45</v>
      </c>
      <c r="G84" s="6" t="s">
        <v>47</v>
      </c>
      <c r="H84" s="6" t="s">
        <v>43</v>
      </c>
      <c r="I84" s="6" t="s">
        <v>11</v>
      </c>
      <c r="J84" s="6" t="s">
        <v>27</v>
      </c>
      <c r="K84" s="6" t="s">
        <v>48</v>
      </c>
      <c r="L84" s="6" t="s">
        <v>49</v>
      </c>
      <c r="M84" s="6" t="s">
        <v>34</v>
      </c>
      <c r="N84" s="6" t="s">
        <v>51</v>
      </c>
      <c r="O84" s="6" t="s">
        <v>53</v>
      </c>
    </row>
    <row r="85" spans="1:78" hidden="1" x14ac:dyDescent="0.15">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PMepEGZ0HHKMr/9goV3qb94HrVHzwL9M4lOMaTzZW0Q5IdH5Xc0bOcxehpPU1pei1bh5dGh2rNwcxg8+TtRZcQ==" saltValue="BJzeBjjq+9MrdBAwgBO5fQ==" spinCount="100000" sheet="1" objects="1" scenarios="1" formatCells="0" formatColumns="0" formatRows="0"/>
  <mergeCells count="44">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L66:BZ82"/>
    <mergeCell ref="B14:BJ15"/>
    <mergeCell ref="BL14:BZ15"/>
    <mergeCell ref="BL45:BZ46"/>
    <mergeCell ref="B60:BJ61"/>
    <mergeCell ref="BL64:BZ65"/>
    <mergeCell ref="BL16:BZ44"/>
    <mergeCell ref="BL47:BZ6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50</v>
      </c>
      <c r="C3" s="31" t="s">
        <v>57</v>
      </c>
      <c r="D3" s="31" t="s">
        <v>58</v>
      </c>
      <c r="E3" s="31" t="s">
        <v>6</v>
      </c>
      <c r="F3" s="31" t="s">
        <v>5</v>
      </c>
      <c r="G3" s="31" t="s">
        <v>26</v>
      </c>
      <c r="H3" s="87" t="s">
        <v>31</v>
      </c>
      <c r="I3" s="88"/>
      <c r="J3" s="88"/>
      <c r="K3" s="88"/>
      <c r="L3" s="88"/>
      <c r="M3" s="88"/>
      <c r="N3" s="88"/>
      <c r="O3" s="88"/>
      <c r="P3" s="88"/>
      <c r="Q3" s="88"/>
      <c r="R3" s="88"/>
      <c r="S3" s="88"/>
      <c r="T3" s="88"/>
      <c r="U3" s="88"/>
      <c r="V3" s="88"/>
      <c r="W3" s="89"/>
      <c r="X3" s="93" t="s">
        <v>54</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9</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59</v>
      </c>
      <c r="B4" s="32"/>
      <c r="C4" s="32"/>
      <c r="D4" s="32"/>
      <c r="E4" s="32"/>
      <c r="F4" s="32"/>
      <c r="G4" s="32"/>
      <c r="H4" s="90"/>
      <c r="I4" s="91"/>
      <c r="J4" s="91"/>
      <c r="K4" s="91"/>
      <c r="L4" s="91"/>
      <c r="M4" s="91"/>
      <c r="N4" s="91"/>
      <c r="O4" s="91"/>
      <c r="P4" s="91"/>
      <c r="Q4" s="91"/>
      <c r="R4" s="91"/>
      <c r="S4" s="91"/>
      <c r="T4" s="91"/>
      <c r="U4" s="91"/>
      <c r="V4" s="91"/>
      <c r="W4" s="92"/>
      <c r="X4" s="94" t="s">
        <v>52</v>
      </c>
      <c r="Y4" s="94"/>
      <c r="Z4" s="94"/>
      <c r="AA4" s="94"/>
      <c r="AB4" s="94"/>
      <c r="AC4" s="94"/>
      <c r="AD4" s="94"/>
      <c r="AE4" s="94"/>
      <c r="AF4" s="94"/>
      <c r="AG4" s="94"/>
      <c r="AH4" s="94"/>
      <c r="AI4" s="94" t="s">
        <v>0</v>
      </c>
      <c r="AJ4" s="94"/>
      <c r="AK4" s="94"/>
      <c r="AL4" s="94"/>
      <c r="AM4" s="94"/>
      <c r="AN4" s="94"/>
      <c r="AO4" s="94"/>
      <c r="AP4" s="94"/>
      <c r="AQ4" s="94"/>
      <c r="AR4" s="94"/>
      <c r="AS4" s="94"/>
      <c r="AT4" s="94" t="s">
        <v>40</v>
      </c>
      <c r="AU4" s="94"/>
      <c r="AV4" s="94"/>
      <c r="AW4" s="94"/>
      <c r="AX4" s="94"/>
      <c r="AY4" s="94"/>
      <c r="AZ4" s="94"/>
      <c r="BA4" s="94"/>
      <c r="BB4" s="94"/>
      <c r="BC4" s="94"/>
      <c r="BD4" s="94"/>
      <c r="BE4" s="94" t="s">
        <v>60</v>
      </c>
      <c r="BF4" s="94"/>
      <c r="BG4" s="94"/>
      <c r="BH4" s="94"/>
      <c r="BI4" s="94"/>
      <c r="BJ4" s="94"/>
      <c r="BK4" s="94"/>
      <c r="BL4" s="94"/>
      <c r="BM4" s="94"/>
      <c r="BN4" s="94"/>
      <c r="BO4" s="94"/>
      <c r="BP4" s="94" t="s">
        <v>36</v>
      </c>
      <c r="BQ4" s="94"/>
      <c r="BR4" s="94"/>
      <c r="BS4" s="94"/>
      <c r="BT4" s="94"/>
      <c r="BU4" s="94"/>
      <c r="BV4" s="94"/>
      <c r="BW4" s="94"/>
      <c r="BX4" s="94"/>
      <c r="BY4" s="94"/>
      <c r="BZ4" s="94"/>
      <c r="CA4" s="94" t="s">
        <v>62</v>
      </c>
      <c r="CB4" s="94"/>
      <c r="CC4" s="94"/>
      <c r="CD4" s="94"/>
      <c r="CE4" s="94"/>
      <c r="CF4" s="94"/>
      <c r="CG4" s="94"/>
      <c r="CH4" s="94"/>
      <c r="CI4" s="94"/>
      <c r="CJ4" s="94"/>
      <c r="CK4" s="94"/>
      <c r="CL4" s="94" t="s">
        <v>64</v>
      </c>
      <c r="CM4" s="94"/>
      <c r="CN4" s="94"/>
      <c r="CO4" s="94"/>
      <c r="CP4" s="94"/>
      <c r="CQ4" s="94"/>
      <c r="CR4" s="94"/>
      <c r="CS4" s="94"/>
      <c r="CT4" s="94"/>
      <c r="CU4" s="94"/>
      <c r="CV4" s="94"/>
      <c r="CW4" s="94" t="s">
        <v>65</v>
      </c>
      <c r="CX4" s="94"/>
      <c r="CY4" s="94"/>
      <c r="CZ4" s="94"/>
      <c r="DA4" s="94"/>
      <c r="DB4" s="94"/>
      <c r="DC4" s="94"/>
      <c r="DD4" s="94"/>
      <c r="DE4" s="94"/>
      <c r="DF4" s="94"/>
      <c r="DG4" s="94"/>
      <c r="DH4" s="94" t="s">
        <v>66</v>
      </c>
      <c r="DI4" s="94"/>
      <c r="DJ4" s="94"/>
      <c r="DK4" s="94"/>
      <c r="DL4" s="94"/>
      <c r="DM4" s="94"/>
      <c r="DN4" s="94"/>
      <c r="DO4" s="94"/>
      <c r="DP4" s="94"/>
      <c r="DQ4" s="94"/>
      <c r="DR4" s="94"/>
      <c r="DS4" s="94" t="s">
        <v>61</v>
      </c>
      <c r="DT4" s="94"/>
      <c r="DU4" s="94"/>
      <c r="DV4" s="94"/>
      <c r="DW4" s="94"/>
      <c r="DX4" s="94"/>
      <c r="DY4" s="94"/>
      <c r="DZ4" s="94"/>
      <c r="EA4" s="94"/>
      <c r="EB4" s="94"/>
      <c r="EC4" s="94"/>
      <c r="ED4" s="94" t="s">
        <v>67</v>
      </c>
      <c r="EE4" s="94"/>
      <c r="EF4" s="94"/>
      <c r="EG4" s="94"/>
      <c r="EH4" s="94"/>
      <c r="EI4" s="94"/>
      <c r="EJ4" s="94"/>
      <c r="EK4" s="94"/>
      <c r="EL4" s="94"/>
      <c r="EM4" s="94"/>
      <c r="EN4" s="94"/>
    </row>
    <row r="5" spans="1:144" x14ac:dyDescent="0.15">
      <c r="A5" s="29" t="s">
        <v>29</v>
      </c>
      <c r="B5" s="33"/>
      <c r="C5" s="33"/>
      <c r="D5" s="33"/>
      <c r="E5" s="33"/>
      <c r="F5" s="33"/>
      <c r="G5" s="33"/>
      <c r="H5" s="39" t="s">
        <v>56</v>
      </c>
      <c r="I5" s="39" t="s">
        <v>68</v>
      </c>
      <c r="J5" s="39" t="s">
        <v>69</v>
      </c>
      <c r="K5" s="39" t="s">
        <v>70</v>
      </c>
      <c r="L5" s="39" t="s">
        <v>71</v>
      </c>
      <c r="M5" s="39" t="s">
        <v>7</v>
      </c>
      <c r="N5" s="39" t="s">
        <v>72</v>
      </c>
      <c r="O5" s="39" t="s">
        <v>73</v>
      </c>
      <c r="P5" s="39" t="s">
        <v>74</v>
      </c>
      <c r="Q5" s="39" t="s">
        <v>75</v>
      </c>
      <c r="R5" s="39" t="s">
        <v>76</v>
      </c>
      <c r="S5" s="39" t="s">
        <v>77</v>
      </c>
      <c r="T5" s="39" t="s">
        <v>63</v>
      </c>
      <c r="U5" s="39" t="s">
        <v>78</v>
      </c>
      <c r="V5" s="39" t="s">
        <v>79</v>
      </c>
      <c r="W5" s="39" t="s">
        <v>80</v>
      </c>
      <c r="X5" s="39" t="s">
        <v>81</v>
      </c>
      <c r="Y5" s="39" t="s">
        <v>82</v>
      </c>
      <c r="Z5" s="39" t="s">
        <v>83</v>
      </c>
      <c r="AA5" s="39" t="s">
        <v>84</v>
      </c>
      <c r="AB5" s="39" t="s">
        <v>85</v>
      </c>
      <c r="AC5" s="39" t="s">
        <v>86</v>
      </c>
      <c r="AD5" s="39" t="s">
        <v>88</v>
      </c>
      <c r="AE5" s="39" t="s">
        <v>89</v>
      </c>
      <c r="AF5" s="39" t="s">
        <v>90</v>
      </c>
      <c r="AG5" s="39" t="s">
        <v>91</v>
      </c>
      <c r="AH5" s="39" t="s">
        <v>44</v>
      </c>
      <c r="AI5" s="39" t="s">
        <v>81</v>
      </c>
      <c r="AJ5" s="39" t="s">
        <v>82</v>
      </c>
      <c r="AK5" s="39" t="s">
        <v>83</v>
      </c>
      <c r="AL5" s="39" t="s">
        <v>84</v>
      </c>
      <c r="AM5" s="39" t="s">
        <v>85</v>
      </c>
      <c r="AN5" s="39" t="s">
        <v>86</v>
      </c>
      <c r="AO5" s="39" t="s">
        <v>88</v>
      </c>
      <c r="AP5" s="39" t="s">
        <v>89</v>
      </c>
      <c r="AQ5" s="39" t="s">
        <v>90</v>
      </c>
      <c r="AR5" s="39" t="s">
        <v>91</v>
      </c>
      <c r="AS5" s="39" t="s">
        <v>87</v>
      </c>
      <c r="AT5" s="39" t="s">
        <v>81</v>
      </c>
      <c r="AU5" s="39" t="s">
        <v>82</v>
      </c>
      <c r="AV5" s="39" t="s">
        <v>83</v>
      </c>
      <c r="AW5" s="39" t="s">
        <v>84</v>
      </c>
      <c r="AX5" s="39" t="s">
        <v>85</v>
      </c>
      <c r="AY5" s="39" t="s">
        <v>86</v>
      </c>
      <c r="AZ5" s="39" t="s">
        <v>88</v>
      </c>
      <c r="BA5" s="39" t="s">
        <v>89</v>
      </c>
      <c r="BB5" s="39" t="s">
        <v>90</v>
      </c>
      <c r="BC5" s="39" t="s">
        <v>91</v>
      </c>
      <c r="BD5" s="39" t="s">
        <v>87</v>
      </c>
      <c r="BE5" s="39" t="s">
        <v>81</v>
      </c>
      <c r="BF5" s="39" t="s">
        <v>82</v>
      </c>
      <c r="BG5" s="39" t="s">
        <v>83</v>
      </c>
      <c r="BH5" s="39" t="s">
        <v>84</v>
      </c>
      <c r="BI5" s="39" t="s">
        <v>85</v>
      </c>
      <c r="BJ5" s="39" t="s">
        <v>86</v>
      </c>
      <c r="BK5" s="39" t="s">
        <v>88</v>
      </c>
      <c r="BL5" s="39" t="s">
        <v>89</v>
      </c>
      <c r="BM5" s="39" t="s">
        <v>90</v>
      </c>
      <c r="BN5" s="39" t="s">
        <v>91</v>
      </c>
      <c r="BO5" s="39" t="s">
        <v>87</v>
      </c>
      <c r="BP5" s="39" t="s">
        <v>81</v>
      </c>
      <c r="BQ5" s="39" t="s">
        <v>82</v>
      </c>
      <c r="BR5" s="39" t="s">
        <v>83</v>
      </c>
      <c r="BS5" s="39" t="s">
        <v>84</v>
      </c>
      <c r="BT5" s="39" t="s">
        <v>85</v>
      </c>
      <c r="BU5" s="39" t="s">
        <v>86</v>
      </c>
      <c r="BV5" s="39" t="s">
        <v>88</v>
      </c>
      <c r="BW5" s="39" t="s">
        <v>89</v>
      </c>
      <c r="BX5" s="39" t="s">
        <v>90</v>
      </c>
      <c r="BY5" s="39" t="s">
        <v>91</v>
      </c>
      <c r="BZ5" s="39" t="s">
        <v>87</v>
      </c>
      <c r="CA5" s="39" t="s">
        <v>81</v>
      </c>
      <c r="CB5" s="39" t="s">
        <v>82</v>
      </c>
      <c r="CC5" s="39" t="s">
        <v>83</v>
      </c>
      <c r="CD5" s="39" t="s">
        <v>84</v>
      </c>
      <c r="CE5" s="39" t="s">
        <v>85</v>
      </c>
      <c r="CF5" s="39" t="s">
        <v>86</v>
      </c>
      <c r="CG5" s="39" t="s">
        <v>88</v>
      </c>
      <c r="CH5" s="39" t="s">
        <v>89</v>
      </c>
      <c r="CI5" s="39" t="s">
        <v>90</v>
      </c>
      <c r="CJ5" s="39" t="s">
        <v>91</v>
      </c>
      <c r="CK5" s="39" t="s">
        <v>87</v>
      </c>
      <c r="CL5" s="39" t="s">
        <v>81</v>
      </c>
      <c r="CM5" s="39" t="s">
        <v>82</v>
      </c>
      <c r="CN5" s="39" t="s">
        <v>83</v>
      </c>
      <c r="CO5" s="39" t="s">
        <v>84</v>
      </c>
      <c r="CP5" s="39" t="s">
        <v>85</v>
      </c>
      <c r="CQ5" s="39" t="s">
        <v>86</v>
      </c>
      <c r="CR5" s="39" t="s">
        <v>88</v>
      </c>
      <c r="CS5" s="39" t="s">
        <v>89</v>
      </c>
      <c r="CT5" s="39" t="s">
        <v>90</v>
      </c>
      <c r="CU5" s="39" t="s">
        <v>91</v>
      </c>
      <c r="CV5" s="39" t="s">
        <v>87</v>
      </c>
      <c r="CW5" s="39" t="s">
        <v>81</v>
      </c>
      <c r="CX5" s="39" t="s">
        <v>82</v>
      </c>
      <c r="CY5" s="39" t="s">
        <v>83</v>
      </c>
      <c r="CZ5" s="39" t="s">
        <v>84</v>
      </c>
      <c r="DA5" s="39" t="s">
        <v>85</v>
      </c>
      <c r="DB5" s="39" t="s">
        <v>86</v>
      </c>
      <c r="DC5" s="39" t="s">
        <v>88</v>
      </c>
      <c r="DD5" s="39" t="s">
        <v>89</v>
      </c>
      <c r="DE5" s="39" t="s">
        <v>90</v>
      </c>
      <c r="DF5" s="39" t="s">
        <v>91</v>
      </c>
      <c r="DG5" s="39" t="s">
        <v>87</v>
      </c>
      <c r="DH5" s="39" t="s">
        <v>81</v>
      </c>
      <c r="DI5" s="39" t="s">
        <v>82</v>
      </c>
      <c r="DJ5" s="39" t="s">
        <v>83</v>
      </c>
      <c r="DK5" s="39" t="s">
        <v>84</v>
      </c>
      <c r="DL5" s="39" t="s">
        <v>85</v>
      </c>
      <c r="DM5" s="39" t="s">
        <v>86</v>
      </c>
      <c r="DN5" s="39" t="s">
        <v>88</v>
      </c>
      <c r="DO5" s="39" t="s">
        <v>89</v>
      </c>
      <c r="DP5" s="39" t="s">
        <v>90</v>
      </c>
      <c r="DQ5" s="39" t="s">
        <v>91</v>
      </c>
      <c r="DR5" s="39" t="s">
        <v>87</v>
      </c>
      <c r="DS5" s="39" t="s">
        <v>81</v>
      </c>
      <c r="DT5" s="39" t="s">
        <v>82</v>
      </c>
      <c r="DU5" s="39" t="s">
        <v>83</v>
      </c>
      <c r="DV5" s="39" t="s">
        <v>84</v>
      </c>
      <c r="DW5" s="39" t="s">
        <v>85</v>
      </c>
      <c r="DX5" s="39" t="s">
        <v>86</v>
      </c>
      <c r="DY5" s="39" t="s">
        <v>88</v>
      </c>
      <c r="DZ5" s="39" t="s">
        <v>89</v>
      </c>
      <c r="EA5" s="39" t="s">
        <v>90</v>
      </c>
      <c r="EB5" s="39" t="s">
        <v>91</v>
      </c>
      <c r="EC5" s="39" t="s">
        <v>87</v>
      </c>
      <c r="ED5" s="39" t="s">
        <v>81</v>
      </c>
      <c r="EE5" s="39" t="s">
        <v>82</v>
      </c>
      <c r="EF5" s="39" t="s">
        <v>83</v>
      </c>
      <c r="EG5" s="39" t="s">
        <v>84</v>
      </c>
      <c r="EH5" s="39" t="s">
        <v>85</v>
      </c>
      <c r="EI5" s="39" t="s">
        <v>86</v>
      </c>
      <c r="EJ5" s="39" t="s">
        <v>88</v>
      </c>
      <c r="EK5" s="39" t="s">
        <v>89</v>
      </c>
      <c r="EL5" s="39" t="s">
        <v>90</v>
      </c>
      <c r="EM5" s="39" t="s">
        <v>91</v>
      </c>
      <c r="EN5" s="39" t="s">
        <v>87</v>
      </c>
    </row>
    <row r="6" spans="1:144" s="28" customFormat="1" x14ac:dyDescent="0.15">
      <c r="A6" s="29" t="s">
        <v>92</v>
      </c>
      <c r="B6" s="34">
        <f t="shared" ref="B6:W6" si="1">B7</f>
        <v>2020</v>
      </c>
      <c r="C6" s="34">
        <f t="shared" si="1"/>
        <v>452076</v>
      </c>
      <c r="D6" s="34">
        <f t="shared" si="1"/>
        <v>46</v>
      </c>
      <c r="E6" s="34">
        <f t="shared" si="1"/>
        <v>1</v>
      </c>
      <c r="F6" s="34">
        <f t="shared" si="1"/>
        <v>0</v>
      </c>
      <c r="G6" s="34">
        <f t="shared" si="1"/>
        <v>1</v>
      </c>
      <c r="H6" s="34" t="str">
        <f t="shared" si="1"/>
        <v>宮崎県　串間市</v>
      </c>
      <c r="I6" s="34" t="str">
        <f t="shared" si="1"/>
        <v>法適用</v>
      </c>
      <c r="J6" s="34" t="str">
        <f t="shared" si="1"/>
        <v>水道事業</v>
      </c>
      <c r="K6" s="34" t="str">
        <f t="shared" si="1"/>
        <v>末端給水事業</v>
      </c>
      <c r="L6" s="34" t="str">
        <f t="shared" si="1"/>
        <v>A6</v>
      </c>
      <c r="M6" s="34" t="str">
        <f t="shared" si="1"/>
        <v>非設置</v>
      </c>
      <c r="N6" s="40" t="str">
        <f t="shared" si="1"/>
        <v>-</v>
      </c>
      <c r="O6" s="40">
        <f t="shared" si="1"/>
        <v>68.959999999999994</v>
      </c>
      <c r="P6" s="40">
        <f t="shared" si="1"/>
        <v>92.19</v>
      </c>
      <c r="Q6" s="40">
        <f t="shared" si="1"/>
        <v>3845</v>
      </c>
      <c r="R6" s="40">
        <f t="shared" si="1"/>
        <v>17722</v>
      </c>
      <c r="S6" s="40">
        <f t="shared" si="1"/>
        <v>295.17</v>
      </c>
      <c r="T6" s="40">
        <f t="shared" si="1"/>
        <v>60.04</v>
      </c>
      <c r="U6" s="40">
        <f t="shared" si="1"/>
        <v>16200</v>
      </c>
      <c r="V6" s="40">
        <f t="shared" si="1"/>
        <v>44.72</v>
      </c>
      <c r="W6" s="40">
        <f t="shared" si="1"/>
        <v>362.25</v>
      </c>
      <c r="X6" s="42">
        <f t="shared" ref="X6:AG6" si="2">IF(X7="",NA(),X7)</f>
        <v>113.56</v>
      </c>
      <c r="Y6" s="42">
        <f t="shared" si="2"/>
        <v>120.11</v>
      </c>
      <c r="Z6" s="42">
        <f t="shared" si="2"/>
        <v>110.59</v>
      </c>
      <c r="AA6" s="42">
        <f t="shared" si="2"/>
        <v>111.47</v>
      </c>
      <c r="AB6" s="42">
        <f t="shared" si="2"/>
        <v>107.72</v>
      </c>
      <c r="AC6" s="42">
        <f t="shared" si="2"/>
        <v>111.34</v>
      </c>
      <c r="AD6" s="42">
        <f t="shared" si="2"/>
        <v>110.02</v>
      </c>
      <c r="AE6" s="42">
        <f t="shared" si="2"/>
        <v>108.87</v>
      </c>
      <c r="AF6" s="42">
        <f t="shared" si="2"/>
        <v>108.61</v>
      </c>
      <c r="AG6" s="42">
        <f t="shared" si="2"/>
        <v>108.35</v>
      </c>
      <c r="AH6" s="40" t="str">
        <f>IF(AH7="","",IF(AH7="-","【-】","【"&amp;SUBSTITUTE(TEXT(AH7,"#,##0.00"),"-","△")&amp;"】"))</f>
        <v>【110.27】</v>
      </c>
      <c r="AI6" s="40">
        <f t="shared" ref="AI6:AR6" si="3">IF(AI7="",NA(),AI7)</f>
        <v>0</v>
      </c>
      <c r="AJ6" s="40">
        <f t="shared" si="3"/>
        <v>0</v>
      </c>
      <c r="AK6" s="40">
        <f t="shared" si="3"/>
        <v>0</v>
      </c>
      <c r="AL6" s="40">
        <f t="shared" si="3"/>
        <v>0</v>
      </c>
      <c r="AM6" s="40">
        <f t="shared" si="3"/>
        <v>0</v>
      </c>
      <c r="AN6" s="42">
        <f t="shared" si="3"/>
        <v>10.130000000000001</v>
      </c>
      <c r="AO6" s="42">
        <f t="shared" si="3"/>
        <v>7.31</v>
      </c>
      <c r="AP6" s="42">
        <f t="shared" si="3"/>
        <v>3.16</v>
      </c>
      <c r="AQ6" s="42">
        <f t="shared" si="3"/>
        <v>3.59</v>
      </c>
      <c r="AR6" s="42">
        <f t="shared" si="3"/>
        <v>3.98</v>
      </c>
      <c r="AS6" s="40" t="str">
        <f>IF(AS7="","",IF(AS7="-","【-】","【"&amp;SUBSTITUTE(TEXT(AS7,"#,##0.00"),"-","△")&amp;"】"))</f>
        <v>【1.15】</v>
      </c>
      <c r="AT6" s="42">
        <f t="shared" ref="AT6:BC6" si="4">IF(AT7="",NA(),AT7)</f>
        <v>323.89</v>
      </c>
      <c r="AU6" s="42">
        <f t="shared" si="4"/>
        <v>309.76</v>
      </c>
      <c r="AV6" s="42">
        <f t="shared" si="4"/>
        <v>308.79000000000002</v>
      </c>
      <c r="AW6" s="42">
        <f t="shared" si="4"/>
        <v>265.60000000000002</v>
      </c>
      <c r="AX6" s="42">
        <f t="shared" si="4"/>
        <v>281.14</v>
      </c>
      <c r="AY6" s="42">
        <f t="shared" si="4"/>
        <v>388.67</v>
      </c>
      <c r="AZ6" s="42">
        <f t="shared" si="4"/>
        <v>355.27</v>
      </c>
      <c r="BA6" s="42">
        <f t="shared" si="4"/>
        <v>369.69</v>
      </c>
      <c r="BB6" s="42">
        <f t="shared" si="4"/>
        <v>379.08</v>
      </c>
      <c r="BC6" s="42">
        <f t="shared" si="4"/>
        <v>367.55</v>
      </c>
      <c r="BD6" s="40" t="str">
        <f>IF(BD7="","",IF(BD7="-","【-】","【"&amp;SUBSTITUTE(TEXT(BD7,"#,##0.00"),"-","△")&amp;"】"))</f>
        <v>【260.31】</v>
      </c>
      <c r="BE6" s="42">
        <f t="shared" ref="BE6:BN6" si="5">IF(BE7="",NA(),BE7)</f>
        <v>444.95</v>
      </c>
      <c r="BF6" s="42">
        <f t="shared" si="5"/>
        <v>406.28</v>
      </c>
      <c r="BG6" s="42">
        <f t="shared" si="5"/>
        <v>533.54999999999995</v>
      </c>
      <c r="BH6" s="42">
        <f t="shared" si="5"/>
        <v>507.37</v>
      </c>
      <c r="BI6" s="42">
        <f t="shared" si="5"/>
        <v>470.02</v>
      </c>
      <c r="BJ6" s="42">
        <f t="shared" si="5"/>
        <v>422.5</v>
      </c>
      <c r="BK6" s="42">
        <f t="shared" si="5"/>
        <v>458.27</v>
      </c>
      <c r="BL6" s="42">
        <f t="shared" si="5"/>
        <v>402.99</v>
      </c>
      <c r="BM6" s="42">
        <f t="shared" si="5"/>
        <v>398.98</v>
      </c>
      <c r="BN6" s="42">
        <f t="shared" si="5"/>
        <v>418.68</v>
      </c>
      <c r="BO6" s="40" t="str">
        <f>IF(BO7="","",IF(BO7="-","【-】","【"&amp;SUBSTITUTE(TEXT(BO7,"#,##0.00"),"-","△")&amp;"】"))</f>
        <v>【275.67】</v>
      </c>
      <c r="BP6" s="42">
        <f t="shared" ref="BP6:BY6" si="6">IF(BP7="",NA(),BP7)</f>
        <v>104.5</v>
      </c>
      <c r="BQ6" s="42">
        <f t="shared" si="6"/>
        <v>109.7</v>
      </c>
      <c r="BR6" s="42">
        <f t="shared" si="6"/>
        <v>90.47</v>
      </c>
      <c r="BS6" s="42">
        <f t="shared" si="6"/>
        <v>84.48</v>
      </c>
      <c r="BT6" s="42">
        <f t="shared" si="6"/>
        <v>88.16</v>
      </c>
      <c r="BU6" s="42">
        <f t="shared" si="6"/>
        <v>101.64</v>
      </c>
      <c r="BV6" s="42">
        <f t="shared" si="6"/>
        <v>96.77</v>
      </c>
      <c r="BW6" s="42">
        <f t="shared" si="6"/>
        <v>98.66</v>
      </c>
      <c r="BX6" s="42">
        <f t="shared" si="6"/>
        <v>98.64</v>
      </c>
      <c r="BY6" s="42">
        <f t="shared" si="6"/>
        <v>94.78</v>
      </c>
      <c r="BZ6" s="40" t="str">
        <f>IF(BZ7="","",IF(BZ7="-","【-】","【"&amp;SUBSTITUTE(TEXT(BZ7,"#,##0.00"),"-","△")&amp;"】"))</f>
        <v>【100.05】</v>
      </c>
      <c r="CA6" s="42">
        <f t="shared" ref="CA6:CJ6" si="7">IF(CA7="",NA(),CA7)</f>
        <v>196.94</v>
      </c>
      <c r="CB6" s="42">
        <f t="shared" si="7"/>
        <v>188.22</v>
      </c>
      <c r="CC6" s="42">
        <f t="shared" si="7"/>
        <v>227.52</v>
      </c>
      <c r="CD6" s="42">
        <f t="shared" si="7"/>
        <v>243.2</v>
      </c>
      <c r="CE6" s="42">
        <f t="shared" si="7"/>
        <v>233.09</v>
      </c>
      <c r="CF6" s="42">
        <f t="shared" si="7"/>
        <v>179.16</v>
      </c>
      <c r="CG6" s="42">
        <f t="shared" si="7"/>
        <v>187.18</v>
      </c>
      <c r="CH6" s="42">
        <f t="shared" si="7"/>
        <v>178.59</v>
      </c>
      <c r="CI6" s="42">
        <f t="shared" si="7"/>
        <v>178.92</v>
      </c>
      <c r="CJ6" s="42">
        <f t="shared" si="7"/>
        <v>181.3</v>
      </c>
      <c r="CK6" s="40" t="str">
        <f>IF(CK7="","",IF(CK7="-","【-】","【"&amp;SUBSTITUTE(TEXT(CK7,"#,##0.00"),"-","△")&amp;"】"))</f>
        <v>【166.40】</v>
      </c>
      <c r="CL6" s="42">
        <f t="shared" ref="CL6:CU6" si="8">IF(CL7="",NA(),CL7)</f>
        <v>64.42</v>
      </c>
      <c r="CM6" s="42">
        <f t="shared" si="8"/>
        <v>57.98</v>
      </c>
      <c r="CN6" s="42">
        <f t="shared" si="8"/>
        <v>58.27</v>
      </c>
      <c r="CO6" s="42">
        <f t="shared" si="8"/>
        <v>56.6</v>
      </c>
      <c r="CP6" s="42">
        <f t="shared" si="8"/>
        <v>56.39</v>
      </c>
      <c r="CQ6" s="42">
        <f t="shared" si="8"/>
        <v>54.24</v>
      </c>
      <c r="CR6" s="42">
        <f t="shared" si="8"/>
        <v>55.88</v>
      </c>
      <c r="CS6" s="42">
        <f t="shared" si="8"/>
        <v>55.03</v>
      </c>
      <c r="CT6" s="42">
        <f t="shared" si="8"/>
        <v>55.14</v>
      </c>
      <c r="CU6" s="42">
        <f t="shared" si="8"/>
        <v>55.89</v>
      </c>
      <c r="CV6" s="40" t="str">
        <f>IF(CV7="","",IF(CV7="-","【-】","【"&amp;SUBSTITUTE(TEXT(CV7,"#,##0.00"),"-","△")&amp;"】"))</f>
        <v>【60.69】</v>
      </c>
      <c r="CW6" s="42">
        <f t="shared" ref="CW6:DF6" si="9">IF(CW7="",NA(),CW7)</f>
        <v>81.95</v>
      </c>
      <c r="CX6" s="42">
        <f t="shared" si="9"/>
        <v>82.21</v>
      </c>
      <c r="CY6" s="42">
        <f t="shared" si="9"/>
        <v>81.92</v>
      </c>
      <c r="CZ6" s="42">
        <f t="shared" si="9"/>
        <v>82.43</v>
      </c>
      <c r="DA6" s="42">
        <f t="shared" si="9"/>
        <v>82.68</v>
      </c>
      <c r="DB6" s="42">
        <f t="shared" si="9"/>
        <v>81.680000000000007</v>
      </c>
      <c r="DC6" s="42">
        <f t="shared" si="9"/>
        <v>80.989999999999995</v>
      </c>
      <c r="DD6" s="42">
        <f t="shared" si="9"/>
        <v>81.900000000000006</v>
      </c>
      <c r="DE6" s="42">
        <f t="shared" si="9"/>
        <v>81.39</v>
      </c>
      <c r="DF6" s="42">
        <f t="shared" si="9"/>
        <v>81.27</v>
      </c>
      <c r="DG6" s="40" t="str">
        <f>IF(DG7="","",IF(DG7="-","【-】","【"&amp;SUBSTITUTE(TEXT(DG7,"#,##0.00"),"-","△")&amp;"】"))</f>
        <v>【89.82】</v>
      </c>
      <c r="DH6" s="42">
        <f t="shared" ref="DH6:DQ6" si="10">IF(DH7="",NA(),DH7)</f>
        <v>38.81</v>
      </c>
      <c r="DI6" s="42">
        <f t="shared" si="10"/>
        <v>40.380000000000003</v>
      </c>
      <c r="DJ6" s="42">
        <f t="shared" si="10"/>
        <v>42.68</v>
      </c>
      <c r="DK6" s="42">
        <f t="shared" si="10"/>
        <v>44.21</v>
      </c>
      <c r="DL6" s="42">
        <f t="shared" si="10"/>
        <v>45.8</v>
      </c>
      <c r="DM6" s="42">
        <f t="shared" si="10"/>
        <v>48.14</v>
      </c>
      <c r="DN6" s="42">
        <f t="shared" si="10"/>
        <v>46.61</v>
      </c>
      <c r="DO6" s="42">
        <f t="shared" si="10"/>
        <v>48.87</v>
      </c>
      <c r="DP6" s="42">
        <f t="shared" si="10"/>
        <v>49.92</v>
      </c>
      <c r="DQ6" s="42">
        <f t="shared" si="10"/>
        <v>50.63</v>
      </c>
      <c r="DR6" s="40" t="str">
        <f>IF(DR7="","",IF(DR7="-","【-】","【"&amp;SUBSTITUTE(TEXT(DR7,"#,##0.00"),"-","△")&amp;"】"))</f>
        <v>【50.19】</v>
      </c>
      <c r="DS6" s="40">
        <f t="shared" ref="DS6:EB6" si="11">IF(DS7="",NA(),DS7)</f>
        <v>0</v>
      </c>
      <c r="DT6" s="40">
        <f t="shared" si="11"/>
        <v>0</v>
      </c>
      <c r="DU6" s="40">
        <f t="shared" si="11"/>
        <v>0</v>
      </c>
      <c r="DV6" s="40">
        <f t="shared" si="11"/>
        <v>0</v>
      </c>
      <c r="DW6" s="40">
        <f t="shared" si="11"/>
        <v>0</v>
      </c>
      <c r="DX6" s="42">
        <f t="shared" si="11"/>
        <v>11.13</v>
      </c>
      <c r="DY6" s="42">
        <f t="shared" si="11"/>
        <v>10.84</v>
      </c>
      <c r="DZ6" s="42">
        <f t="shared" si="11"/>
        <v>14.85</v>
      </c>
      <c r="EA6" s="42">
        <f t="shared" si="11"/>
        <v>16.88</v>
      </c>
      <c r="EB6" s="42">
        <f t="shared" si="11"/>
        <v>18.28</v>
      </c>
      <c r="EC6" s="40" t="str">
        <f>IF(EC7="","",IF(EC7="-","【-】","【"&amp;SUBSTITUTE(TEXT(EC7,"#,##0.00"),"-","△")&amp;"】"))</f>
        <v>【20.63】</v>
      </c>
      <c r="ED6" s="42">
        <f t="shared" ref="ED6:EM6" si="12">IF(ED7="",NA(),ED7)</f>
        <v>0.28999999999999998</v>
      </c>
      <c r="EE6" s="42">
        <f t="shared" si="12"/>
        <v>0.65</v>
      </c>
      <c r="EF6" s="42">
        <f t="shared" si="12"/>
        <v>0.63</v>
      </c>
      <c r="EG6" s="42">
        <f t="shared" si="12"/>
        <v>1.1399999999999999</v>
      </c>
      <c r="EH6" s="42">
        <f t="shared" si="12"/>
        <v>1.02</v>
      </c>
      <c r="EI6" s="42">
        <f t="shared" si="12"/>
        <v>0.47</v>
      </c>
      <c r="EJ6" s="42">
        <f t="shared" si="12"/>
        <v>0.39</v>
      </c>
      <c r="EK6" s="42">
        <f t="shared" si="12"/>
        <v>0.5</v>
      </c>
      <c r="EL6" s="42">
        <f t="shared" si="12"/>
        <v>0.52</v>
      </c>
      <c r="EM6" s="42">
        <f t="shared" si="12"/>
        <v>0.53</v>
      </c>
      <c r="EN6" s="40" t="str">
        <f>IF(EN7="","",IF(EN7="-","【-】","【"&amp;SUBSTITUTE(TEXT(EN7,"#,##0.00"),"-","△")&amp;"】"))</f>
        <v>【0.69】</v>
      </c>
    </row>
    <row r="7" spans="1:144" s="28" customFormat="1" x14ac:dyDescent="0.15">
      <c r="A7" s="29"/>
      <c r="B7" s="35">
        <v>2020</v>
      </c>
      <c r="C7" s="35">
        <v>452076</v>
      </c>
      <c r="D7" s="35">
        <v>46</v>
      </c>
      <c r="E7" s="35">
        <v>1</v>
      </c>
      <c r="F7" s="35">
        <v>0</v>
      </c>
      <c r="G7" s="35">
        <v>1</v>
      </c>
      <c r="H7" s="35" t="s">
        <v>93</v>
      </c>
      <c r="I7" s="35" t="s">
        <v>94</v>
      </c>
      <c r="J7" s="35" t="s">
        <v>95</v>
      </c>
      <c r="K7" s="35" t="s">
        <v>96</v>
      </c>
      <c r="L7" s="35" t="s">
        <v>97</v>
      </c>
      <c r="M7" s="35" t="s">
        <v>16</v>
      </c>
      <c r="N7" s="41" t="s">
        <v>98</v>
      </c>
      <c r="O7" s="41">
        <v>68.959999999999994</v>
      </c>
      <c r="P7" s="41">
        <v>92.19</v>
      </c>
      <c r="Q7" s="41">
        <v>3845</v>
      </c>
      <c r="R7" s="41">
        <v>17722</v>
      </c>
      <c r="S7" s="41">
        <v>295.17</v>
      </c>
      <c r="T7" s="41">
        <v>60.04</v>
      </c>
      <c r="U7" s="41">
        <v>16200</v>
      </c>
      <c r="V7" s="41">
        <v>44.72</v>
      </c>
      <c r="W7" s="41">
        <v>362.25</v>
      </c>
      <c r="X7" s="41">
        <v>113.56</v>
      </c>
      <c r="Y7" s="41">
        <v>120.11</v>
      </c>
      <c r="Z7" s="41">
        <v>110.59</v>
      </c>
      <c r="AA7" s="41">
        <v>111.47</v>
      </c>
      <c r="AB7" s="41">
        <v>107.72</v>
      </c>
      <c r="AC7" s="41">
        <v>111.34</v>
      </c>
      <c r="AD7" s="41">
        <v>110.02</v>
      </c>
      <c r="AE7" s="41">
        <v>108.87</v>
      </c>
      <c r="AF7" s="41">
        <v>108.61</v>
      </c>
      <c r="AG7" s="41">
        <v>108.35</v>
      </c>
      <c r="AH7" s="41">
        <v>110.27</v>
      </c>
      <c r="AI7" s="41">
        <v>0</v>
      </c>
      <c r="AJ7" s="41">
        <v>0</v>
      </c>
      <c r="AK7" s="41">
        <v>0</v>
      </c>
      <c r="AL7" s="41">
        <v>0</v>
      </c>
      <c r="AM7" s="41">
        <v>0</v>
      </c>
      <c r="AN7" s="41">
        <v>10.130000000000001</v>
      </c>
      <c r="AO7" s="41">
        <v>7.31</v>
      </c>
      <c r="AP7" s="41">
        <v>3.16</v>
      </c>
      <c r="AQ7" s="41">
        <v>3.59</v>
      </c>
      <c r="AR7" s="41">
        <v>3.98</v>
      </c>
      <c r="AS7" s="41">
        <v>1.1499999999999999</v>
      </c>
      <c r="AT7" s="41">
        <v>323.89</v>
      </c>
      <c r="AU7" s="41">
        <v>309.76</v>
      </c>
      <c r="AV7" s="41">
        <v>308.79000000000002</v>
      </c>
      <c r="AW7" s="41">
        <v>265.60000000000002</v>
      </c>
      <c r="AX7" s="41">
        <v>281.14</v>
      </c>
      <c r="AY7" s="41">
        <v>388.67</v>
      </c>
      <c r="AZ7" s="41">
        <v>355.27</v>
      </c>
      <c r="BA7" s="41">
        <v>369.69</v>
      </c>
      <c r="BB7" s="41">
        <v>379.08</v>
      </c>
      <c r="BC7" s="41">
        <v>367.55</v>
      </c>
      <c r="BD7" s="41">
        <v>260.31</v>
      </c>
      <c r="BE7" s="41">
        <v>444.95</v>
      </c>
      <c r="BF7" s="41">
        <v>406.28</v>
      </c>
      <c r="BG7" s="41">
        <v>533.54999999999995</v>
      </c>
      <c r="BH7" s="41">
        <v>507.37</v>
      </c>
      <c r="BI7" s="41">
        <v>470.02</v>
      </c>
      <c r="BJ7" s="41">
        <v>422.5</v>
      </c>
      <c r="BK7" s="41">
        <v>458.27</v>
      </c>
      <c r="BL7" s="41">
        <v>402.99</v>
      </c>
      <c r="BM7" s="41">
        <v>398.98</v>
      </c>
      <c r="BN7" s="41">
        <v>418.68</v>
      </c>
      <c r="BO7" s="41">
        <v>275.67</v>
      </c>
      <c r="BP7" s="41">
        <v>104.5</v>
      </c>
      <c r="BQ7" s="41">
        <v>109.7</v>
      </c>
      <c r="BR7" s="41">
        <v>90.47</v>
      </c>
      <c r="BS7" s="41">
        <v>84.48</v>
      </c>
      <c r="BT7" s="41">
        <v>88.16</v>
      </c>
      <c r="BU7" s="41">
        <v>101.64</v>
      </c>
      <c r="BV7" s="41">
        <v>96.77</v>
      </c>
      <c r="BW7" s="41">
        <v>98.66</v>
      </c>
      <c r="BX7" s="41">
        <v>98.64</v>
      </c>
      <c r="BY7" s="41">
        <v>94.78</v>
      </c>
      <c r="BZ7" s="41">
        <v>100.05</v>
      </c>
      <c r="CA7" s="41">
        <v>196.94</v>
      </c>
      <c r="CB7" s="41">
        <v>188.22</v>
      </c>
      <c r="CC7" s="41">
        <v>227.52</v>
      </c>
      <c r="CD7" s="41">
        <v>243.2</v>
      </c>
      <c r="CE7" s="41">
        <v>233.09</v>
      </c>
      <c r="CF7" s="41">
        <v>179.16</v>
      </c>
      <c r="CG7" s="41">
        <v>187.18</v>
      </c>
      <c r="CH7" s="41">
        <v>178.59</v>
      </c>
      <c r="CI7" s="41">
        <v>178.92</v>
      </c>
      <c r="CJ7" s="41">
        <v>181.3</v>
      </c>
      <c r="CK7" s="41">
        <v>166.4</v>
      </c>
      <c r="CL7" s="41">
        <v>64.42</v>
      </c>
      <c r="CM7" s="41">
        <v>57.98</v>
      </c>
      <c r="CN7" s="41">
        <v>58.27</v>
      </c>
      <c r="CO7" s="41">
        <v>56.6</v>
      </c>
      <c r="CP7" s="41">
        <v>56.39</v>
      </c>
      <c r="CQ7" s="41">
        <v>54.24</v>
      </c>
      <c r="CR7" s="41">
        <v>55.88</v>
      </c>
      <c r="CS7" s="41">
        <v>55.03</v>
      </c>
      <c r="CT7" s="41">
        <v>55.14</v>
      </c>
      <c r="CU7" s="41">
        <v>55.89</v>
      </c>
      <c r="CV7" s="41">
        <v>60.69</v>
      </c>
      <c r="CW7" s="41">
        <v>81.95</v>
      </c>
      <c r="CX7" s="41">
        <v>82.21</v>
      </c>
      <c r="CY7" s="41">
        <v>81.92</v>
      </c>
      <c r="CZ7" s="41">
        <v>82.43</v>
      </c>
      <c r="DA7" s="41">
        <v>82.68</v>
      </c>
      <c r="DB7" s="41">
        <v>81.680000000000007</v>
      </c>
      <c r="DC7" s="41">
        <v>80.989999999999995</v>
      </c>
      <c r="DD7" s="41">
        <v>81.900000000000006</v>
      </c>
      <c r="DE7" s="41">
        <v>81.39</v>
      </c>
      <c r="DF7" s="41">
        <v>81.27</v>
      </c>
      <c r="DG7" s="41">
        <v>89.82</v>
      </c>
      <c r="DH7" s="41">
        <v>38.81</v>
      </c>
      <c r="DI7" s="41">
        <v>40.380000000000003</v>
      </c>
      <c r="DJ7" s="41">
        <v>42.68</v>
      </c>
      <c r="DK7" s="41">
        <v>44.21</v>
      </c>
      <c r="DL7" s="41">
        <v>45.8</v>
      </c>
      <c r="DM7" s="41">
        <v>48.14</v>
      </c>
      <c r="DN7" s="41">
        <v>46.61</v>
      </c>
      <c r="DO7" s="41">
        <v>48.87</v>
      </c>
      <c r="DP7" s="41">
        <v>49.92</v>
      </c>
      <c r="DQ7" s="41">
        <v>50.63</v>
      </c>
      <c r="DR7" s="41">
        <v>50.19</v>
      </c>
      <c r="DS7" s="41">
        <v>0</v>
      </c>
      <c r="DT7" s="41">
        <v>0</v>
      </c>
      <c r="DU7" s="41">
        <v>0</v>
      </c>
      <c r="DV7" s="41">
        <v>0</v>
      </c>
      <c r="DW7" s="41">
        <v>0</v>
      </c>
      <c r="DX7" s="41">
        <v>11.13</v>
      </c>
      <c r="DY7" s="41">
        <v>10.84</v>
      </c>
      <c r="DZ7" s="41">
        <v>14.85</v>
      </c>
      <c r="EA7" s="41">
        <v>16.88</v>
      </c>
      <c r="EB7" s="41">
        <v>18.28</v>
      </c>
      <c r="EC7" s="41">
        <v>20.63</v>
      </c>
      <c r="ED7" s="41">
        <v>0.28999999999999998</v>
      </c>
      <c r="EE7" s="41">
        <v>0.65</v>
      </c>
      <c r="EF7" s="41">
        <v>0.63</v>
      </c>
      <c r="EG7" s="41">
        <v>1.1399999999999999</v>
      </c>
      <c r="EH7" s="41">
        <v>1.02</v>
      </c>
      <c r="EI7" s="41">
        <v>0.47</v>
      </c>
      <c r="EJ7" s="41">
        <v>0.39</v>
      </c>
      <c r="EK7" s="41">
        <v>0.5</v>
      </c>
      <c r="EL7" s="41">
        <v>0.52</v>
      </c>
      <c r="EM7" s="41">
        <v>0.53</v>
      </c>
      <c r="EN7" s="41">
        <v>0.69</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100</v>
      </c>
      <c r="C9" s="30" t="s">
        <v>101</v>
      </c>
      <c r="D9" s="30" t="s">
        <v>102</v>
      </c>
      <c r="E9" s="30" t="s">
        <v>103</v>
      </c>
      <c r="F9" s="30" t="s">
        <v>104</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50</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2021-12-03T06:59:13Z</dcterms:created>
  <dcterms:modified xsi:type="dcterms:W3CDTF">2022-02-21T02:31:15Z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2022-01-20T04:29:05Z</vt:filetime>
  </property>
</Properties>
</file>