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B9C27B02-9158-41E9-9235-EC26BC519AA6}" xr6:coauthVersionLast="47" xr6:coauthVersionMax="47" xr10:uidLastSave="{00000000-0000-0000-0000-000000000000}"/>
  <workbookProtection workbookAlgorithmName="SHA-512" workbookHashValue="1COW1ha7hxE6AAl7Root+8JGzFlPP/K22vq2sCl1uvbKSkg+mPMWesDM3kFTb/8FYjvYcj5dFWPDKcMXP9+j1A==" workbookSaltValue="medwzjIYbZVI10SzITQJA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E85" i="4"/>
  <c r="AT10" i="4"/>
  <c r="P10" i="4"/>
  <c r="B10" i="4"/>
  <c r="BB8" i="4"/>
  <c r="AT8" i="4"/>
  <c r="AL8" i="4"/>
  <c r="W8" i="4"/>
  <c r="P8" i="4"/>
  <c r="I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<sst xmlns="http://schemas.openxmlformats.org/spreadsheetml/2006/main" count="228" uniqueCount="114">
  <si>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</si>
  <si>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</si>
  <si>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</si>
  <si>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</si>
  <si>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</si>
  <si>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</si>
  <si>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</si>
  <si>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</si>
  <si>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</si>
  <si>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</si>
  <si>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</si>
  <si>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</si>
  <si>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</si>
  <si>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</si>
  <si>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</si>
  <si>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</si>
  <si>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</si>
  <si>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</si>
  <si>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</si>
  <si>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</si>
  <si>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</si>
  <si>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</si>
  <si>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</si>
  <si>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</si>
  <si>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</si>
  <si>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</si>
  <si>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</si>
  <si>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</si>
  <si>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</si>
  <si>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</si>
  <si>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</si>
  <si>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</si>
  <si>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</si>
  <si>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</si>
  <si>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</si>
  <si>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</si>
  <si>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</si>
  <si>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</si>
  <si>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</si>
  <si>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</si>
  <si>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</si>
  <si>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</si>
  <si>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</si>
  <si>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</si>
  <si>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</si>
  <si>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</si>
  <si>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</si>
  <si>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</si>
  <si>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</si>
  <si>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</si>
  <si>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</si>
  <si>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</si>
  <si>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</si>
  <si>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</si>
  <si>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</si>
  <si>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</si>
  <si>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</si>
  <si>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</si>
  <si>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</si>
  <si>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</si>
  <si>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</si>
  <si>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</si>
  <si>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</si>
  <si>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</si>
  <si>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</si>
  <si>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</si>
  <si>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</si>
  <si>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</si>
  <si>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</si>
  <si>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</si>
  <si>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</si>
  <si>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</si>
  <si>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</si>
  <si>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</si>
  <si>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</si>
  <si>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</si>
  <si>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</si>
  <si>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</si>
  <si>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</si>
  <si>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</si>
  <si>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</si>
  <si>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</si>
  <si>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</si>
  <si>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</si>
  <si>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</si>
  <si>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</si>
  <si>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</si>
  <si>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</si>
  <si>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</si>
  <si>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</si>
  <si>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</si>
  <si>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</si>
  <si>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</si>
  <si>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えびの市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</si>
  <si>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</si>
  <si>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</si>
  <si>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</si>
  <si>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</si>
  <si>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</si>
  <si>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</si>
  <si>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</si>
  <si>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</si>
  <si>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</si>
  <si>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</si>
  <si>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</si>
  <si>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</si>
  <si>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</si>
  <si>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</si>
  <si>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</si>
  <si>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</si>
  <si>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</si>
  <si>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①「有形固定資産減価償却率」は、類似団体と比較して高く、法定耐用年数に近い資産を多く保有していると言えます。
②「管路経年化率」は、類似団体と比較して、令和2年度は平均を上回っており、法定耐用年数を経過した管路が増えたことにあります。
③「管路更新率」は、類似団体と比較して低い数値ですが、平成30年度から水道施設更新への投資を計画的に実施することで事業費の平準化に努めており、前年度に比較して管路更新率は上昇しています。</t>
    <rPh sb="28" eb="30">
      <t>ホウテイ</t>
    </rPh>
    <rPh sb="76" eb="78">
      <t>レイワ</t>
    </rPh>
    <rPh sb="79" eb="81">
      <t>ネンド</t>
    </rPh>
    <rPh sb="85" eb="86">
      <t>ウワ</t>
    </rPh>
    <rPh sb="106" eb="107">
      <t>フ</t>
    </rPh>
    <rPh sb="189" eb="192">
      <t>ゼンネンド</t>
    </rPh>
    <rPh sb="193" eb="195">
      <t>ヒカク</t>
    </rPh>
    <rPh sb="197" eb="199">
      <t>カンロ</t>
    </rPh>
    <rPh sb="199" eb="201">
      <t>コウシン</t>
    </rPh>
    <rPh sb="201" eb="202">
      <t>リツ</t>
    </rPh>
    <rPh sb="203" eb="205">
      <t>ジョウショウ</t>
    </rPh>
    <phoneticPr fontId="4"/>
  </si>
  <si>
    <t>　えびの市の現状については、給水人口の減少に伴い給水収益は減少し、費用は増加する傾向にあるため、令和元年度から簡易水道統合整備事業にて、給水収益の確保に取り組んでいる状況です。
　費用増加の背景としては、これまでの簡易水道統合整備事業や水源地築造事業などの大規模な投資に伴う企業債元利償還金と、固定資産の減価償却費の増加が大きな要因です。
　今後は、将来にわたって安心で安全な水を安定的に供給するため、水道施設の良好な状態を保つよう維持管理及び実使用年数に沿った施設の更新を計画的に行い、費用の抑制と給水収益確保に努めていく必要があります。
　また、平成29年度に策定した経営戦略については、後期計画策定に向け、令和3年度より検討員会を設置し、前期計画の検証を行っていきます。</t>
    <rPh sb="22" eb="23">
      <t>トモナ</t>
    </rPh>
    <rPh sb="48" eb="50">
      <t>レイワ</t>
    </rPh>
    <rPh sb="50" eb="52">
      <t>ガンネン</t>
    </rPh>
    <rPh sb="52" eb="53">
      <t>ド</t>
    </rPh>
    <rPh sb="55" eb="57">
      <t>カンイ</t>
    </rPh>
    <rPh sb="57" eb="59">
      <t>スイドウ</t>
    </rPh>
    <rPh sb="59" eb="61">
      <t>トウゴウ</t>
    </rPh>
    <rPh sb="61" eb="63">
      <t>セイビ</t>
    </rPh>
    <rPh sb="63" eb="65">
      <t>ジギョウ</t>
    </rPh>
    <rPh sb="68" eb="70">
      <t>キュウスイ</t>
    </rPh>
    <rPh sb="70" eb="72">
      <t>シュウエキ</t>
    </rPh>
    <rPh sb="73" eb="75">
      <t>カクホ</t>
    </rPh>
    <rPh sb="76" eb="77">
      <t>ト</t>
    </rPh>
    <rPh sb="78" eb="79">
      <t>ク</t>
    </rPh>
    <rPh sb="83" eb="85">
      <t>ジョウキョウ</t>
    </rPh>
    <rPh sb="135" eb="136">
      <t>トモナ</t>
    </rPh>
    <rPh sb="158" eb="160">
      <t>ゾウカ</t>
    </rPh>
    <rPh sb="182" eb="184">
      <t>アンシン</t>
    </rPh>
    <rPh sb="223" eb="225">
      <t>シヨウ</t>
    </rPh>
    <rPh sb="296" eb="298">
      <t>コウキ</t>
    </rPh>
    <rPh sb="298" eb="300">
      <t>ケイカク</t>
    </rPh>
    <rPh sb="300" eb="302">
      <t>サクテイ</t>
    </rPh>
    <rPh sb="303" eb="304">
      <t>ム</t>
    </rPh>
    <rPh sb="306" eb="308">
      <t>レイワ</t>
    </rPh>
    <rPh sb="309" eb="311">
      <t>ネンド</t>
    </rPh>
    <rPh sb="313" eb="315">
      <t>ケントウ</t>
    </rPh>
    <rPh sb="315" eb="316">
      <t>イン</t>
    </rPh>
    <rPh sb="316" eb="317">
      <t>カイ</t>
    </rPh>
    <rPh sb="318" eb="320">
      <t>セッチ</t>
    </rPh>
    <rPh sb="322" eb="324">
      <t>ゼンキ</t>
    </rPh>
    <rPh sb="324" eb="326">
      <t>ケイカク</t>
    </rPh>
    <phoneticPr fontId="4"/>
  </si>
  <si>
    <t>①「経常収支比率」が令和元年度より高くなった主な要因は、新型コロナウイルス感染症に伴い、一般家庭において自宅で過ごす時間が多くなったことによる水道使用の増により、給水収益が前年度に比較して増となったことに加え、営業費用の資産減耗費が大きく減となったことにあります。
②「累積欠損金比率」は、経常収支に占める減価償却費の割合が大きく、未処理欠損金となり、累積欠損金が増えたことにあります。
③「流動比率」は、類似団体と比較して平均を上回っている状況です。その主な要因は、1年以内に支払を要する流動負債に対し、流動資産である現金が多くあることにあります。また、前年度に比較して流動比率が減となった主な要因は、工事竣工が年度末になったことによる未収金及び未払金が増えたことにあります。
④令和2年度は給水収益が前年度に比較して増となったものの、令和元年度から簡易水道統合整備事業に係る企業債の起債額が増えたことにより、企業債残高対給水収益比率は上昇しています。
⑤「料金回収率」は、平成25年度から100％を下回っている状況ですが、これまで簡易水道統合整備事業、配水管更新整備事業及び水源地築造事業に伴い、増大する維持管理費用に対し、現行の水道料金で賄われていないことにあります。また、令和2年度においては、硫黄山関連における修繕工事費が一時的に増となったことにより、営業費用が増えたことにあります。
⑥「給水原価」は、類似団体と比較して、平均を上回っている状況です。その主な要因は、減価償却費が大きいことにあります。また、前年度に比較して増となった主な要因は、営業費用の資産減耗費が減となったものの、令和2年度豪雨災害に係る各経費及び硫黄山関連に伴う修繕費が一時的に増えたことにあります。
⑦「施設利用率」は、類似団体と比較して平均を下回っている状況です。これは、新たな浄水場完成により配水能力が加算されたことによるものです。
⑧「有収率」は、類似団体と比較して、平均を下回っている状況です。これは、年間有収水量と年間配水量は共に増加したものの、年間有収水量と年間配水量との差が前年度と同様に大きいことによるものです。</t>
    <rPh sb="10" eb="12">
      <t>レイワ</t>
    </rPh>
    <rPh sb="12" eb="13">
      <t>ガン</t>
    </rPh>
    <rPh sb="17" eb="18">
      <t>タカ</t>
    </rPh>
    <rPh sb="81" eb="83">
      <t>キュウスイ</t>
    </rPh>
    <rPh sb="83" eb="85">
      <t>シュウエキ</t>
    </rPh>
    <rPh sb="86" eb="88">
      <t>ゼンネン</t>
    </rPh>
    <rPh sb="88" eb="89">
      <t>ド</t>
    </rPh>
    <rPh sb="90" eb="92">
      <t>ヒカク</t>
    </rPh>
    <rPh sb="94" eb="95">
      <t>ゾウ</t>
    </rPh>
    <rPh sb="102" eb="103">
      <t>クワ</t>
    </rPh>
    <rPh sb="105" eb="107">
      <t>エイギョウ</t>
    </rPh>
    <rPh sb="116" eb="117">
      <t>オオ</t>
    </rPh>
    <rPh sb="125" eb="127">
      <t>シュウエキ</t>
    </rPh>
    <rPh sb="128" eb="130">
      <t>エイギョウ</t>
    </rPh>
    <rPh sb="130" eb="132">
      <t>ヒヨウ</t>
    </rPh>
    <rPh sb="133" eb="135">
      <t>シサン</t>
    </rPh>
    <rPh sb="135" eb="137">
      <t>ゲンモウ</t>
    </rPh>
    <rPh sb="137" eb="138">
      <t>ヒ</t>
    </rPh>
    <rPh sb="139" eb="140">
      <t>ゲン</t>
    </rPh>
    <rPh sb="278" eb="281">
      <t>ゼンネンド</t>
    </rPh>
    <rPh sb="282" eb="284">
      <t>ヒカク</t>
    </rPh>
    <rPh sb="286" eb="288">
      <t>リュウドウ</t>
    </rPh>
    <rPh sb="288" eb="290">
      <t>ヒリツ</t>
    </rPh>
    <rPh sb="291" eb="292">
      <t>ゲン</t>
    </rPh>
    <rPh sb="296" eb="297">
      <t>オモ</t>
    </rPh>
    <rPh sb="298" eb="300">
      <t>ヨウイン</t>
    </rPh>
    <rPh sb="302" eb="304">
      <t>コウジ</t>
    </rPh>
    <rPh sb="304" eb="306">
      <t>シュンコウ</t>
    </rPh>
    <rPh sb="307" eb="309">
      <t>ネンド</t>
    </rPh>
    <rPh sb="309" eb="310">
      <t>マツ</t>
    </rPh>
    <rPh sb="319" eb="322">
      <t>ミシュウキン</t>
    </rPh>
    <rPh sb="322" eb="323">
      <t>オヨ</t>
    </rPh>
    <rPh sb="324" eb="327">
      <t>ミバライキン</t>
    </rPh>
    <rPh sb="328" eb="329">
      <t>フ</t>
    </rPh>
    <rPh sb="341" eb="343">
      <t>レイワ</t>
    </rPh>
    <rPh sb="344" eb="346">
      <t>ネンド</t>
    </rPh>
    <rPh sb="347" eb="349">
      <t>キュウスイ</t>
    </rPh>
    <rPh sb="349" eb="351">
      <t>シュウエキ</t>
    </rPh>
    <rPh sb="352" eb="354">
      <t>ゼンネン</t>
    </rPh>
    <rPh sb="354" eb="355">
      <t>ド</t>
    </rPh>
    <rPh sb="356" eb="358">
      <t>ヒカク</t>
    </rPh>
    <rPh sb="360" eb="361">
      <t>ゾウ</t>
    </rPh>
    <rPh sb="369" eb="371">
      <t>レイワ</t>
    </rPh>
    <rPh sb="371" eb="372">
      <t>ガン</t>
    </rPh>
    <rPh sb="372" eb="374">
      <t>ネンド</t>
    </rPh>
    <rPh sb="376" eb="378">
      <t>カンイ</t>
    </rPh>
    <rPh sb="378" eb="380">
      <t>スイドウ</t>
    </rPh>
    <rPh sb="380" eb="382">
      <t>トウゴウ</t>
    </rPh>
    <rPh sb="382" eb="384">
      <t>セイビ</t>
    </rPh>
    <rPh sb="384" eb="386">
      <t>ジギョウ</t>
    </rPh>
    <rPh sb="387" eb="388">
      <t>カカ</t>
    </rPh>
    <rPh sb="393" eb="395">
      <t>キサイ</t>
    </rPh>
    <rPh sb="395" eb="396">
      <t>ガク</t>
    </rPh>
    <rPh sb="540" eb="542">
      <t>レイワ</t>
    </rPh>
    <rPh sb="543" eb="545">
      <t>ネンド</t>
    </rPh>
    <rPh sb="551" eb="553">
      <t>イオウ</t>
    </rPh>
    <rPh sb="553" eb="554">
      <t>ヤマ</t>
    </rPh>
    <rPh sb="554" eb="556">
      <t>カンレン</t>
    </rPh>
    <rPh sb="560" eb="562">
      <t>シュウゼン</t>
    </rPh>
    <rPh sb="562" eb="564">
      <t>コウジ</t>
    </rPh>
    <rPh sb="564" eb="565">
      <t>ヒ</t>
    </rPh>
    <rPh sb="566" eb="568">
      <t>イチジ</t>
    </rPh>
    <rPh sb="568" eb="569">
      <t>テキ</t>
    </rPh>
    <rPh sb="570" eb="571">
      <t>ゾウ</t>
    </rPh>
    <rPh sb="581" eb="583">
      <t>エイギョウ</t>
    </rPh>
    <rPh sb="583" eb="585">
      <t>ヒヨウ</t>
    </rPh>
    <rPh sb="586" eb="587">
      <t>ゾウ</t>
    </rPh>
    <rPh sb="639" eb="641">
      <t>ゲンカ</t>
    </rPh>
    <rPh sb="641" eb="643">
      <t>ショウキャク</t>
    </rPh>
    <rPh sb="643" eb="644">
      <t>ヒ</t>
    </rPh>
    <rPh sb="645" eb="646">
      <t>オオ</t>
    </rPh>
    <rPh sb="659" eb="662">
      <t>ゼンネンド</t>
    </rPh>
    <rPh sb="663" eb="665">
      <t>ヒカク</t>
    </rPh>
    <rPh sb="667" eb="668">
      <t>ゾウ</t>
    </rPh>
    <rPh sb="672" eb="673">
      <t>オモ</t>
    </rPh>
    <rPh sb="674" eb="676">
      <t>ヨウイン</t>
    </rPh>
    <rPh sb="678" eb="680">
      <t>エイギョウ</t>
    </rPh>
    <rPh sb="681" eb="682">
      <t>ヨウ</t>
    </rPh>
    <rPh sb="683" eb="685">
      <t>シサン</t>
    </rPh>
    <rPh sb="685" eb="687">
      <t>ゲンモウ</t>
    </rPh>
    <rPh sb="687" eb="688">
      <t>ヒ</t>
    </rPh>
    <rPh sb="689" eb="690">
      <t>ゲン</t>
    </rPh>
    <rPh sb="698" eb="700">
      <t>レイワ</t>
    </rPh>
    <rPh sb="701" eb="703">
      <t>ネンド</t>
    </rPh>
    <rPh sb="703" eb="705">
      <t>ゴウウ</t>
    </rPh>
    <rPh sb="705" eb="707">
      <t>サイガイ</t>
    </rPh>
    <rPh sb="708" eb="709">
      <t>カカ</t>
    </rPh>
    <rPh sb="710" eb="711">
      <t>カク</t>
    </rPh>
    <rPh sb="711" eb="713">
      <t>ケイヒ</t>
    </rPh>
    <rPh sb="713" eb="714">
      <t>オヨ</t>
    </rPh>
    <rPh sb="715" eb="717">
      <t>イオウ</t>
    </rPh>
    <rPh sb="717" eb="718">
      <t>ヤマ</t>
    </rPh>
    <rPh sb="718" eb="720">
      <t>カンレン</t>
    </rPh>
    <rPh sb="721" eb="722">
      <t>トモナ</t>
    </rPh>
    <rPh sb="723" eb="725">
      <t>シュウゼン</t>
    </rPh>
    <rPh sb="725" eb="726">
      <t>ヒ</t>
    </rPh>
    <rPh sb="863" eb="865">
      <t>ゾウカ</t>
    </rPh>
    <rPh sb="887" eb="890">
      <t>ゼンネンド</t>
    </rPh>
    <rPh sb="891" eb="893">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</si>
</sst>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Fill="1" applyBorder="1" applyAlignment="1" applyProtection="1">
      <alignment horizontal="center" vertical="center" shrinkToFit="1"/>
      <protection hidden="1"/>
    </xf>
    <xf numFmtId="177" fontId="5" fillId="0" borderId="3" xfId="0" applyNumberFormat="1" applyFont="1" applyFill="1" applyBorder="1" applyAlignment="1" applyProtection="1">
      <alignment horizontal="center" vertical="center" shrinkToFit="1"/>
      <protection hidden="1"/>
    </xf>
    <xf numFmtId="177" fontId="5" fillId="0" borderId="5" xfId="0" applyNumberFormat="1" applyFont="1" applyFill="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Fill="1" applyBorder="1" applyAlignment="1" applyProtection="1">
      <alignment horizontal="center" vertical="center" shrinkToFit="1"/>
      <protection hidden="1"/>
    </xf>
    <xf numFmtId="0" fontId="5" fillId="0" borderId="3" xfId="0" applyNumberFormat="1" applyFont="1" applyFill="1" applyBorder="1" applyAlignment="1" applyProtection="1">
      <alignment horizontal="center" vertical="center" shrinkToFit="1"/>
      <protection hidden="1"/>
    </xf>
    <xf numFmtId="0" fontId="5" fillId="0" borderId="4" xfId="0" applyNumberFormat="1" applyFont="1" applyFill="1" applyBorder="1" applyAlignment="1" applyProtection="1">
      <alignment horizontal="center" vertical="center" shrinkToFit="1"/>
      <protection hidden="1"/>
    </xf>
    <xf numFmtId="0" fontId="5" fillId="0" borderId="5" xfId="0" applyNumberFormat="1" applyFont="1" applyFill="1" applyBorder="1" applyAlignment="1" applyProtection="1">
      <alignment horizontal="center" vertical="center" shrinkToFit="1"/>
      <protection hidden="1"/>
    </xf>
    <xf numFmtId="176" fontId="5" fillId="0" borderId="5" xfId="0" applyNumberFormat="1" applyFont="1" applyFill="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Fill="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0.15</c:v>
                </c:pt>
                <c:pt idx="1">
                  <c:v>0.2</c:v>
                </c:pt>
                <c:pt idx="2">
                  <c:v>0.27</c:v>
                </c:pt>
                <c:pt idx="3">
                  <c:v>0.04</c:v>
                </c:pt>
                <c:pt idx="4">
                  <c:v>0.3</c:v>
                </c:pt>
              </c:numCache>
            </c:numRef>
          </c:val>
          <c:extLst>
            <c:ext xmlns:c16="http://schemas.microsoft.com/office/drawing/2014/chart" uri="{C3380CC4-5D6E-409C-BE32-E72D297353CC}">
              <c16:uniqueId val="{00000000-C819-4A95-9420-30992D121B1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C819-4A95-9420-30992D121B1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62.11</c:v>
                </c:pt>
                <c:pt idx="1">
                  <c:v>61.3</c:v>
                </c:pt>
                <c:pt idx="2">
                  <c:v>50.13</c:v>
                </c:pt>
                <c:pt idx="3">
                  <c:v>49.78</c:v>
                </c:pt>
                <c:pt idx="4">
                  <c:v>50.7</c:v>
                </c:pt>
              </c:numCache>
            </c:numRef>
          </c:val>
          <c:extLst>
            <c:ext xmlns:c16="http://schemas.microsoft.com/office/drawing/2014/chart" uri="{C3380CC4-5D6E-409C-BE32-E72D297353CC}">
              <c16:uniqueId val="{00000000-2C47-4B43-A66F-E2784018D8E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C47-4B43-A66F-E2784018D8E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84.91</c:v>
                </c:pt>
                <c:pt idx="1">
                  <c:v>86.12</c:v>
                </c:pt>
                <c:pt idx="2">
                  <c:v>79.790000000000006</c:v>
                </c:pt>
                <c:pt idx="3">
                  <c:v>78.84</c:v>
                </c:pt>
                <c:pt idx="4">
                  <c:v>78.569999999999993</c:v>
                </c:pt>
              </c:numCache>
            </c:numRef>
          </c:val>
          <c:extLst>
            <c:ext xmlns:c16="http://schemas.microsoft.com/office/drawing/2014/chart" uri="{C3380CC4-5D6E-409C-BE32-E72D297353CC}">
              <c16:uniqueId val="{00000000-3AC8-4B46-B771-DC26F2994B5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3AC8-4B46-B771-DC26F2994B5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101.36</c:v>
                </c:pt>
                <c:pt idx="1">
                  <c:v>95.5</c:v>
                </c:pt>
                <c:pt idx="2">
                  <c:v>92.01</c:v>
                </c:pt>
                <c:pt idx="3">
                  <c:v>84.06</c:v>
                </c:pt>
                <c:pt idx="4">
                  <c:v>90</c:v>
                </c:pt>
              </c:numCache>
            </c:numRef>
          </c:val>
          <c:extLst>
            <c:ext xmlns:c16="http://schemas.microsoft.com/office/drawing/2014/chart" uri="{C3380CC4-5D6E-409C-BE32-E72D297353CC}">
              <c16:uniqueId val="{00000000-DBAC-41C1-A535-A482633EDCC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DBAC-41C1-A535-A482633EDCC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58.54</c:v>
                </c:pt>
                <c:pt idx="1">
                  <c:v>55.02</c:v>
                </c:pt>
                <c:pt idx="2">
                  <c:v>56.59</c:v>
                </c:pt>
                <c:pt idx="3">
                  <c:v>57.56</c:v>
                </c:pt>
                <c:pt idx="4">
                  <c:v>58.82</c:v>
                </c:pt>
              </c:numCache>
            </c:numRef>
          </c:val>
          <c:extLst>
            <c:ext xmlns:c16="http://schemas.microsoft.com/office/drawing/2014/chart" uri="{C3380CC4-5D6E-409C-BE32-E72D297353CC}">
              <c16:uniqueId val="{00000000-12DD-48C0-B884-7833EAFBD10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12DD-48C0-B884-7833EAFBD10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10.24</c:v>
                </c:pt>
                <c:pt idx="1">
                  <c:v>10.41</c:v>
                </c:pt>
                <c:pt idx="2">
                  <c:v>11.02</c:v>
                </c:pt>
                <c:pt idx="3">
                  <c:v>11.01</c:v>
                </c:pt>
                <c:pt idx="4">
                  <c:v>72.36</c:v>
                </c:pt>
              </c:numCache>
            </c:numRef>
          </c:val>
          <c:extLst>
            <c:ext xmlns:c16="http://schemas.microsoft.com/office/drawing/2014/chart" uri="{C3380CC4-5D6E-409C-BE32-E72D297353CC}">
              <c16:uniqueId val="{00000000-7F52-40B9-871C-FD43C2A4C7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7F52-40B9-871C-FD43C2A4C7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7.5</c:v>
                </c:pt>
                <c:pt idx="3" formatCode="#,##0.00;&quot;△&quot;#,##0.00;&quot;-&quot;">
                  <c:v>29.32</c:v>
                </c:pt>
                <c:pt idx="4" formatCode="#,##0.00;&quot;△&quot;#,##0.00;&quot;-&quot;">
                  <c:v>38.26</c:v>
                </c:pt>
              </c:numCache>
            </c:numRef>
          </c:val>
          <c:extLst>
            <c:ext xmlns:c16="http://schemas.microsoft.com/office/drawing/2014/chart" uri="{C3380CC4-5D6E-409C-BE32-E72D297353CC}">
              <c16:uniqueId val="{00000000-9B6F-476C-9715-D5089304DEC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9B6F-476C-9715-D5089304DEC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618.21</c:v>
                </c:pt>
                <c:pt idx="1">
                  <c:v>683.09</c:v>
                </c:pt>
                <c:pt idx="2">
                  <c:v>650.02</c:v>
                </c:pt>
                <c:pt idx="3">
                  <c:v>697.92</c:v>
                </c:pt>
                <c:pt idx="4">
                  <c:v>461.85</c:v>
                </c:pt>
              </c:numCache>
            </c:numRef>
          </c:val>
          <c:extLst>
            <c:ext xmlns:c16="http://schemas.microsoft.com/office/drawing/2014/chart" uri="{C3380CC4-5D6E-409C-BE32-E72D297353CC}">
              <c16:uniqueId val="{00000000-EB3D-4242-B596-09B5AE8526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EB3D-4242-B596-09B5AE8526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582.29</c:v>
                </c:pt>
                <c:pt idx="1">
                  <c:v>653.91</c:v>
                </c:pt>
                <c:pt idx="2">
                  <c:v>650.42999999999995</c:v>
                </c:pt>
                <c:pt idx="3">
                  <c:v>659.86</c:v>
                </c:pt>
                <c:pt idx="4">
                  <c:v>660.44</c:v>
                </c:pt>
              </c:numCache>
            </c:numRef>
          </c:val>
          <c:extLst>
            <c:ext xmlns:c16="http://schemas.microsoft.com/office/drawing/2014/chart" uri="{C3380CC4-5D6E-409C-BE32-E72D297353CC}">
              <c16:uniqueId val="{00000000-826B-4191-A3FD-D0185D6363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826B-4191-A3FD-D0185D6363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98.2</c:v>
                </c:pt>
                <c:pt idx="1">
                  <c:v>91.38</c:v>
                </c:pt>
                <c:pt idx="2">
                  <c:v>86.43</c:v>
                </c:pt>
                <c:pt idx="3">
                  <c:v>80.19</c:v>
                </c:pt>
                <c:pt idx="4">
                  <c:v>79.25</c:v>
                </c:pt>
              </c:numCache>
            </c:numRef>
          </c:val>
          <c:extLst>
            <c:ext xmlns:c16="http://schemas.microsoft.com/office/drawing/2014/chart" uri="{C3380CC4-5D6E-409C-BE32-E72D297353CC}">
              <c16:uniqueId val="{00000000-B351-4840-B2EA-ED19371A8EA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B351-4840-B2EA-ED19371A8EA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154.83000000000001</c:v>
                </c:pt>
                <c:pt idx="1">
                  <c:v>166.9</c:v>
                </c:pt>
                <c:pt idx="2">
                  <c:v>176.59</c:v>
                </c:pt>
                <c:pt idx="3">
                  <c:v>191.48</c:v>
                </c:pt>
                <c:pt idx="4">
                  <c:v>192.55</c:v>
                </c:pt>
              </c:numCache>
            </c:numRef>
          </c:val>
          <c:extLst>
            <c:ext xmlns:c16="http://schemas.microsoft.com/office/drawing/2014/chart" uri="{C3380CC4-5D6E-409C-BE32-E72D297353CC}">
              <c16:uniqueId val="{00000000-AC8C-4F80-9D82-A440549110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AC8C-4F80-9D82-A440549110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A36" sqref="BA3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えびの市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18815</v>
      </c>
      <c r="AM8" s="61"/>
      <c r="AN8" s="61"/>
      <c r="AO8" s="61"/>
      <c r="AP8" s="61"/>
      <c r="AQ8" s="61"/>
      <c r="AR8" s="61"/>
      <c r="AS8" s="61"/>
      <c r="AT8" s="52">
        <f>データ!$S$6</f>
        <v>282.93</v>
      </c>
      <c r="AU8" s="53"/>
      <c r="AV8" s="53"/>
      <c r="AW8" s="53"/>
      <c r="AX8" s="53"/>
      <c r="AY8" s="53"/>
      <c r="AZ8" s="53"/>
      <c r="BA8" s="53"/>
      <c r="BB8" s="54">
        <f>データ!$T$6</f>
        <v>66.5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64" t="str">
        <f>データ!$N$6</f>
        <v>-</v>
      </c>
      <c r="C10" s="65"/>
      <c r="D10" s="65"/>
      <c r="E10" s="65"/>
      <c r="F10" s="65"/>
      <c r="G10" s="65"/>
      <c r="H10" s="65"/>
      <c r="I10" s="52">
        <f>データ!$O$6</f>
        <v>56.8</v>
      </c>
      <c r="J10" s="53"/>
      <c r="K10" s="53"/>
      <c r="L10" s="53"/>
      <c r="M10" s="53"/>
      <c r="N10" s="53"/>
      <c r="O10" s="66"/>
      <c r="P10" s="54">
        <f>データ!$P$6</f>
        <v>91.95</v>
      </c>
      <c r="Q10" s="54"/>
      <c r="R10" s="54"/>
      <c r="S10" s="54"/>
      <c r="T10" s="54"/>
      <c r="U10" s="54"/>
      <c r="V10" s="54"/>
      <c r="W10" s="61">
        <f>データ!$Q$6</f>
        <v>2860</v>
      </c>
      <c r="X10" s="61"/>
      <c r="Y10" s="61"/>
      <c r="Z10" s="61"/>
      <c r="AA10" s="61"/>
      <c r="AB10" s="61"/>
      <c r="AC10" s="61"/>
      <c r="AD10" s="2"/>
      <c r="AE10" s="2"/>
      <c r="AF10" s="2"/>
      <c r="AG10" s="2"/>
      <c r="AH10" s="4"/>
      <c r="AI10" s="4"/>
      <c r="AJ10" s="4"/>
      <c r="AK10" s="4"/>
      <c r="AL10" s="61">
        <f>データ!$U$6</f>
        <v>17003</v>
      </c>
      <c r="AM10" s="61"/>
      <c r="AN10" s="61"/>
      <c r="AO10" s="61"/>
      <c r="AP10" s="61"/>
      <c r="AQ10" s="61"/>
      <c r="AR10" s="61"/>
      <c r="AS10" s="61"/>
      <c r="AT10" s="52">
        <f>データ!$V$6</f>
        <v>64.55</v>
      </c>
      <c r="AU10" s="53"/>
      <c r="AV10" s="53"/>
      <c r="AW10" s="53"/>
      <c r="AX10" s="53"/>
      <c r="AY10" s="53"/>
      <c r="AZ10" s="53"/>
      <c r="BA10" s="53"/>
      <c r="BB10" s="54">
        <f>データ!$W$6</f>
        <v>263.41000000000003</v>
      </c>
      <c r="BC10" s="54"/>
      <c r="BD10" s="54"/>
      <c r="BE10" s="54"/>
      <c r="BF10" s="54"/>
      <c r="BG10" s="54"/>
      <c r="BH10" s="54"/>
      <c r="BI10" s="54"/>
      <c r="BJ10" s="2"/>
      <c r="BK10" s="2"/>
      <c r="BL10" s="67" t="s">
        <v>21</v>
      </c>
      <c r="BM10" s="68"/>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1" t="s">
        <v>23</v>
      </c>
      <c r="BM11" s="81"/>
      <c r="BN11" s="81"/>
      <c r="BO11" s="81"/>
      <c r="BP11" s="81"/>
      <c r="BQ11" s="81"/>
      <c r="BR11" s="81"/>
      <c r="BS11" s="81"/>
      <c r="BT11" s="81"/>
      <c r="BU11" s="81"/>
      <c r="BV11" s="81"/>
      <c r="BW11" s="81"/>
      <c r="BX11" s="81"/>
      <c r="BY11" s="81"/>
      <c r="BZ11" s="8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1"/>
      <c r="BM12" s="81"/>
      <c r="BN12" s="81"/>
      <c r="BO12" s="81"/>
      <c r="BP12" s="81"/>
      <c r="BQ12" s="81"/>
      <c r="BR12" s="81"/>
      <c r="BS12" s="81"/>
      <c r="BT12" s="81"/>
      <c r="BU12" s="81"/>
      <c r="BV12" s="81"/>
      <c r="BW12" s="81"/>
      <c r="BX12" s="81"/>
      <c r="BY12" s="81"/>
      <c r="BZ12" s="8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2"/>
      <c r="BM13" s="82"/>
      <c r="BN13" s="82"/>
      <c r="BO13" s="82"/>
      <c r="BP13" s="82"/>
      <c r="BQ13" s="82"/>
      <c r="BR13" s="82"/>
      <c r="BS13" s="82"/>
      <c r="BT13" s="82"/>
      <c r="BU13" s="82"/>
      <c r="BV13" s="82"/>
      <c r="BW13" s="82"/>
      <c r="BX13" s="82"/>
      <c r="BY13" s="82"/>
      <c r="BZ13" s="82"/>
    </row>
    <row r="14" spans="1:78" ht="13.5" customHeight="1" x14ac:dyDescent="0.2">
      <c r="A14" s="2"/>
      <c r="B14" s="83" t="s">
        <v>24</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5"/>
      <c r="BK14" s="2"/>
      <c r="BL14" s="69" t="s">
        <v>25</v>
      </c>
      <c r="BM14" s="70"/>
      <c r="BN14" s="70"/>
      <c r="BO14" s="70"/>
      <c r="BP14" s="70"/>
      <c r="BQ14" s="70"/>
      <c r="BR14" s="70"/>
      <c r="BS14" s="70"/>
      <c r="BT14" s="70"/>
      <c r="BU14" s="70"/>
      <c r="BV14" s="70"/>
      <c r="BW14" s="70"/>
      <c r="BX14" s="70"/>
      <c r="BY14" s="70"/>
      <c r="BZ14" s="71"/>
    </row>
    <row r="15" spans="1:78" ht="13.5" customHeight="1" x14ac:dyDescent="0.2">
      <c r="A15" s="2"/>
      <c r="B15" s="86"/>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8"/>
      <c r="BK15" s="2"/>
      <c r="BL15" s="72"/>
      <c r="BM15" s="73"/>
      <c r="BN15" s="73"/>
      <c r="BO15" s="73"/>
      <c r="BP15" s="73"/>
      <c r="BQ15" s="73"/>
      <c r="BR15" s="73"/>
      <c r="BS15" s="73"/>
      <c r="BT15" s="73"/>
      <c r="BU15" s="73"/>
      <c r="BV15" s="73"/>
      <c r="BW15" s="73"/>
      <c r="BX15" s="73"/>
      <c r="BY15" s="73"/>
      <c r="BZ15" s="74"/>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113</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9" t="s">
        <v>26</v>
      </c>
      <c r="BM45" s="70"/>
      <c r="BN45" s="70"/>
      <c r="BO45" s="70"/>
      <c r="BP45" s="70"/>
      <c r="BQ45" s="70"/>
      <c r="BR45" s="70"/>
      <c r="BS45" s="70"/>
      <c r="BT45" s="70"/>
      <c r="BU45" s="70"/>
      <c r="BV45" s="70"/>
      <c r="BW45" s="70"/>
      <c r="BX45" s="70"/>
      <c r="BY45" s="70"/>
      <c r="BZ45" s="71"/>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2"/>
      <c r="BM46" s="73"/>
      <c r="BN46" s="73"/>
      <c r="BO46" s="73"/>
      <c r="BP46" s="73"/>
      <c r="BQ46" s="73"/>
      <c r="BR46" s="73"/>
      <c r="BS46" s="73"/>
      <c r="BT46" s="73"/>
      <c r="BU46" s="73"/>
      <c r="BV46" s="73"/>
      <c r="BW46" s="73"/>
      <c r="BX46" s="73"/>
      <c r="BY46" s="73"/>
      <c r="BZ46" s="74"/>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5" t="s">
        <v>111</v>
      </c>
      <c r="BM47" s="76"/>
      <c r="BN47" s="76"/>
      <c r="BO47" s="76"/>
      <c r="BP47" s="76"/>
      <c r="BQ47" s="76"/>
      <c r="BR47" s="76"/>
      <c r="BS47" s="76"/>
      <c r="BT47" s="76"/>
      <c r="BU47" s="76"/>
      <c r="BV47" s="76"/>
      <c r="BW47" s="76"/>
      <c r="BX47" s="76"/>
      <c r="BY47" s="76"/>
      <c r="BZ47" s="7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5"/>
      <c r="BM48" s="76"/>
      <c r="BN48" s="76"/>
      <c r="BO48" s="76"/>
      <c r="BP48" s="76"/>
      <c r="BQ48" s="76"/>
      <c r="BR48" s="76"/>
      <c r="BS48" s="76"/>
      <c r="BT48" s="76"/>
      <c r="BU48" s="76"/>
      <c r="BV48" s="76"/>
      <c r="BW48" s="76"/>
      <c r="BX48" s="76"/>
      <c r="BY48" s="76"/>
      <c r="BZ48" s="7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5"/>
      <c r="BM49" s="76"/>
      <c r="BN49" s="76"/>
      <c r="BO49" s="76"/>
      <c r="BP49" s="76"/>
      <c r="BQ49" s="76"/>
      <c r="BR49" s="76"/>
      <c r="BS49" s="76"/>
      <c r="BT49" s="76"/>
      <c r="BU49" s="76"/>
      <c r="BV49" s="76"/>
      <c r="BW49" s="76"/>
      <c r="BX49" s="76"/>
      <c r="BY49" s="76"/>
      <c r="BZ49" s="7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5"/>
      <c r="BM50" s="76"/>
      <c r="BN50" s="76"/>
      <c r="BO50" s="76"/>
      <c r="BP50" s="76"/>
      <c r="BQ50" s="76"/>
      <c r="BR50" s="76"/>
      <c r="BS50" s="76"/>
      <c r="BT50" s="76"/>
      <c r="BU50" s="76"/>
      <c r="BV50" s="76"/>
      <c r="BW50" s="76"/>
      <c r="BX50" s="76"/>
      <c r="BY50" s="76"/>
      <c r="BZ50" s="7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5"/>
      <c r="BM51" s="76"/>
      <c r="BN51" s="76"/>
      <c r="BO51" s="76"/>
      <c r="BP51" s="76"/>
      <c r="BQ51" s="76"/>
      <c r="BR51" s="76"/>
      <c r="BS51" s="76"/>
      <c r="BT51" s="76"/>
      <c r="BU51" s="76"/>
      <c r="BV51" s="76"/>
      <c r="BW51" s="76"/>
      <c r="BX51" s="76"/>
      <c r="BY51" s="76"/>
      <c r="BZ51" s="7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5"/>
      <c r="BM52" s="76"/>
      <c r="BN52" s="76"/>
      <c r="BO52" s="76"/>
      <c r="BP52" s="76"/>
      <c r="BQ52" s="76"/>
      <c r="BR52" s="76"/>
      <c r="BS52" s="76"/>
      <c r="BT52" s="76"/>
      <c r="BU52" s="76"/>
      <c r="BV52" s="76"/>
      <c r="BW52" s="76"/>
      <c r="BX52" s="76"/>
      <c r="BY52" s="76"/>
      <c r="BZ52" s="7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5"/>
      <c r="BM53" s="76"/>
      <c r="BN53" s="76"/>
      <c r="BO53" s="76"/>
      <c r="BP53" s="76"/>
      <c r="BQ53" s="76"/>
      <c r="BR53" s="76"/>
      <c r="BS53" s="76"/>
      <c r="BT53" s="76"/>
      <c r="BU53" s="76"/>
      <c r="BV53" s="76"/>
      <c r="BW53" s="76"/>
      <c r="BX53" s="76"/>
      <c r="BY53" s="76"/>
      <c r="BZ53" s="7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5"/>
      <c r="BM54" s="76"/>
      <c r="BN54" s="76"/>
      <c r="BO54" s="76"/>
      <c r="BP54" s="76"/>
      <c r="BQ54" s="76"/>
      <c r="BR54" s="76"/>
      <c r="BS54" s="76"/>
      <c r="BT54" s="76"/>
      <c r="BU54" s="76"/>
      <c r="BV54" s="76"/>
      <c r="BW54" s="76"/>
      <c r="BX54" s="76"/>
      <c r="BY54" s="76"/>
      <c r="BZ54" s="7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5"/>
      <c r="BM55" s="76"/>
      <c r="BN55" s="76"/>
      <c r="BO55" s="76"/>
      <c r="BP55" s="76"/>
      <c r="BQ55" s="76"/>
      <c r="BR55" s="76"/>
      <c r="BS55" s="76"/>
      <c r="BT55" s="76"/>
      <c r="BU55" s="76"/>
      <c r="BV55" s="76"/>
      <c r="BW55" s="76"/>
      <c r="BX55" s="76"/>
      <c r="BY55" s="76"/>
      <c r="BZ55" s="7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6"/>
      <c r="BN56" s="76"/>
      <c r="BO56" s="76"/>
      <c r="BP56" s="76"/>
      <c r="BQ56" s="76"/>
      <c r="BR56" s="76"/>
      <c r="BS56" s="76"/>
      <c r="BT56" s="76"/>
      <c r="BU56" s="76"/>
      <c r="BV56" s="76"/>
      <c r="BW56" s="76"/>
      <c r="BX56" s="76"/>
      <c r="BY56" s="76"/>
      <c r="BZ56" s="7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6"/>
      <c r="BN57" s="76"/>
      <c r="BO57" s="76"/>
      <c r="BP57" s="76"/>
      <c r="BQ57" s="76"/>
      <c r="BR57" s="76"/>
      <c r="BS57" s="76"/>
      <c r="BT57" s="76"/>
      <c r="BU57" s="76"/>
      <c r="BV57" s="76"/>
      <c r="BW57" s="76"/>
      <c r="BX57" s="76"/>
      <c r="BY57" s="76"/>
      <c r="BZ57" s="7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6"/>
      <c r="BN58" s="76"/>
      <c r="BO58" s="76"/>
      <c r="BP58" s="76"/>
      <c r="BQ58" s="76"/>
      <c r="BR58" s="76"/>
      <c r="BS58" s="76"/>
      <c r="BT58" s="76"/>
      <c r="BU58" s="76"/>
      <c r="BV58" s="76"/>
      <c r="BW58" s="76"/>
      <c r="BX58" s="76"/>
      <c r="BY58" s="76"/>
      <c r="BZ58" s="7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x14ac:dyDescent="0.2">
      <c r="A60" s="2"/>
      <c r="B60" s="86" t="s">
        <v>27</v>
      </c>
      <c r="C60" s="87"/>
      <c r="D60" s="87"/>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8"/>
      <c r="BK60" s="2"/>
      <c r="BL60" s="75"/>
      <c r="BM60" s="76"/>
      <c r="BN60" s="76"/>
      <c r="BO60" s="76"/>
      <c r="BP60" s="76"/>
      <c r="BQ60" s="76"/>
      <c r="BR60" s="76"/>
      <c r="BS60" s="76"/>
      <c r="BT60" s="76"/>
      <c r="BU60" s="76"/>
      <c r="BV60" s="76"/>
      <c r="BW60" s="76"/>
      <c r="BX60" s="76"/>
      <c r="BY60" s="76"/>
      <c r="BZ60" s="77"/>
    </row>
    <row r="61" spans="1:78" ht="13.5" customHeight="1" x14ac:dyDescent="0.2">
      <c r="A61" s="2"/>
      <c r="B61" s="86"/>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8"/>
      <c r="BK61" s="2"/>
      <c r="BL61" s="75"/>
      <c r="BM61" s="76"/>
      <c r="BN61" s="76"/>
      <c r="BO61" s="76"/>
      <c r="BP61" s="76"/>
      <c r="BQ61" s="76"/>
      <c r="BR61" s="76"/>
      <c r="BS61" s="76"/>
      <c r="BT61" s="76"/>
      <c r="BU61" s="76"/>
      <c r="BV61" s="76"/>
      <c r="BW61" s="76"/>
      <c r="BX61" s="76"/>
      <c r="BY61" s="76"/>
      <c r="BZ61" s="7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5"/>
      <c r="BM62" s="76"/>
      <c r="BN62" s="76"/>
      <c r="BO62" s="76"/>
      <c r="BP62" s="76"/>
      <c r="BQ62" s="76"/>
      <c r="BR62" s="76"/>
      <c r="BS62" s="76"/>
      <c r="BT62" s="76"/>
      <c r="BU62" s="76"/>
      <c r="BV62" s="76"/>
      <c r="BW62" s="76"/>
      <c r="BX62" s="76"/>
      <c r="BY62" s="76"/>
      <c r="BZ62" s="7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5"/>
      <c r="BM63" s="76"/>
      <c r="BN63" s="76"/>
      <c r="BO63" s="76"/>
      <c r="BP63" s="76"/>
      <c r="BQ63" s="76"/>
      <c r="BR63" s="76"/>
      <c r="BS63" s="76"/>
      <c r="BT63" s="76"/>
      <c r="BU63" s="76"/>
      <c r="BV63" s="76"/>
      <c r="BW63" s="76"/>
      <c r="BX63" s="76"/>
      <c r="BY63" s="76"/>
      <c r="BZ63" s="7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9" t="s">
        <v>28</v>
      </c>
      <c r="BM64" s="70"/>
      <c r="BN64" s="70"/>
      <c r="BO64" s="70"/>
      <c r="BP64" s="70"/>
      <c r="BQ64" s="70"/>
      <c r="BR64" s="70"/>
      <c r="BS64" s="70"/>
      <c r="BT64" s="70"/>
      <c r="BU64" s="70"/>
      <c r="BV64" s="70"/>
      <c r="BW64" s="70"/>
      <c r="BX64" s="70"/>
      <c r="BY64" s="70"/>
      <c r="BZ64" s="71"/>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2"/>
      <c r="BM65" s="73"/>
      <c r="BN65" s="73"/>
      <c r="BO65" s="73"/>
      <c r="BP65" s="73"/>
      <c r="BQ65" s="73"/>
      <c r="BR65" s="73"/>
      <c r="BS65" s="73"/>
      <c r="BT65" s="73"/>
      <c r="BU65" s="73"/>
      <c r="BV65" s="73"/>
      <c r="BW65" s="73"/>
      <c r="BX65" s="73"/>
      <c r="BY65" s="73"/>
      <c r="BZ65" s="74"/>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5" t="s">
        <v>112</v>
      </c>
      <c r="BM66" s="76"/>
      <c r="BN66" s="76"/>
      <c r="BO66" s="76"/>
      <c r="BP66" s="76"/>
      <c r="BQ66" s="76"/>
      <c r="BR66" s="76"/>
      <c r="BS66" s="76"/>
      <c r="BT66" s="76"/>
      <c r="BU66" s="76"/>
      <c r="BV66" s="76"/>
      <c r="BW66" s="76"/>
      <c r="BX66" s="76"/>
      <c r="BY66" s="76"/>
      <c r="BZ66" s="77"/>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5"/>
      <c r="BM67" s="76"/>
      <c r="BN67" s="76"/>
      <c r="BO67" s="76"/>
      <c r="BP67" s="76"/>
      <c r="BQ67" s="76"/>
      <c r="BR67" s="76"/>
      <c r="BS67" s="76"/>
      <c r="BT67" s="76"/>
      <c r="BU67" s="76"/>
      <c r="BV67" s="76"/>
      <c r="BW67" s="76"/>
      <c r="BX67" s="76"/>
      <c r="BY67" s="76"/>
      <c r="BZ67" s="77"/>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5"/>
      <c r="BM68" s="76"/>
      <c r="BN68" s="76"/>
      <c r="BO68" s="76"/>
      <c r="BP68" s="76"/>
      <c r="BQ68" s="76"/>
      <c r="BR68" s="76"/>
      <c r="BS68" s="76"/>
      <c r="BT68" s="76"/>
      <c r="BU68" s="76"/>
      <c r="BV68" s="76"/>
      <c r="BW68" s="76"/>
      <c r="BX68" s="76"/>
      <c r="BY68" s="76"/>
      <c r="BZ68" s="77"/>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5"/>
      <c r="BM69" s="76"/>
      <c r="BN69" s="76"/>
      <c r="BO69" s="76"/>
      <c r="BP69" s="76"/>
      <c r="BQ69" s="76"/>
      <c r="BR69" s="76"/>
      <c r="BS69" s="76"/>
      <c r="BT69" s="76"/>
      <c r="BU69" s="76"/>
      <c r="BV69" s="76"/>
      <c r="BW69" s="76"/>
      <c r="BX69" s="76"/>
      <c r="BY69" s="76"/>
      <c r="BZ69" s="77"/>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5"/>
      <c r="BM70" s="76"/>
      <c r="BN70" s="76"/>
      <c r="BO70" s="76"/>
      <c r="BP70" s="76"/>
      <c r="BQ70" s="76"/>
      <c r="BR70" s="76"/>
      <c r="BS70" s="76"/>
      <c r="BT70" s="76"/>
      <c r="BU70" s="76"/>
      <c r="BV70" s="76"/>
      <c r="BW70" s="76"/>
      <c r="BX70" s="76"/>
      <c r="BY70" s="76"/>
      <c r="BZ70" s="77"/>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5"/>
      <c r="BM71" s="76"/>
      <c r="BN71" s="76"/>
      <c r="BO71" s="76"/>
      <c r="BP71" s="76"/>
      <c r="BQ71" s="76"/>
      <c r="BR71" s="76"/>
      <c r="BS71" s="76"/>
      <c r="BT71" s="76"/>
      <c r="BU71" s="76"/>
      <c r="BV71" s="76"/>
      <c r="BW71" s="76"/>
      <c r="BX71" s="76"/>
      <c r="BY71" s="76"/>
      <c r="BZ71" s="77"/>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5"/>
      <c r="BM72" s="76"/>
      <c r="BN72" s="76"/>
      <c r="BO72" s="76"/>
      <c r="BP72" s="76"/>
      <c r="BQ72" s="76"/>
      <c r="BR72" s="76"/>
      <c r="BS72" s="76"/>
      <c r="BT72" s="76"/>
      <c r="BU72" s="76"/>
      <c r="BV72" s="76"/>
      <c r="BW72" s="76"/>
      <c r="BX72" s="76"/>
      <c r="BY72" s="76"/>
      <c r="BZ72" s="77"/>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5"/>
      <c r="BM73" s="76"/>
      <c r="BN73" s="76"/>
      <c r="BO73" s="76"/>
      <c r="BP73" s="76"/>
      <c r="BQ73" s="76"/>
      <c r="BR73" s="76"/>
      <c r="BS73" s="76"/>
      <c r="BT73" s="76"/>
      <c r="BU73" s="76"/>
      <c r="BV73" s="76"/>
      <c r="BW73" s="76"/>
      <c r="BX73" s="76"/>
      <c r="BY73" s="76"/>
      <c r="BZ73" s="77"/>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5"/>
      <c r="BM74" s="76"/>
      <c r="BN74" s="76"/>
      <c r="BO74" s="76"/>
      <c r="BP74" s="76"/>
      <c r="BQ74" s="76"/>
      <c r="BR74" s="76"/>
      <c r="BS74" s="76"/>
      <c r="BT74" s="76"/>
      <c r="BU74" s="76"/>
      <c r="BV74" s="76"/>
      <c r="BW74" s="76"/>
      <c r="BX74" s="76"/>
      <c r="BY74" s="76"/>
      <c r="BZ74" s="77"/>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5"/>
      <c r="BM75" s="76"/>
      <c r="BN75" s="76"/>
      <c r="BO75" s="76"/>
      <c r="BP75" s="76"/>
      <c r="BQ75" s="76"/>
      <c r="BR75" s="76"/>
      <c r="BS75" s="76"/>
      <c r="BT75" s="76"/>
      <c r="BU75" s="76"/>
      <c r="BV75" s="76"/>
      <c r="BW75" s="76"/>
      <c r="BX75" s="76"/>
      <c r="BY75" s="76"/>
      <c r="BZ75" s="77"/>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5"/>
      <c r="BM76" s="76"/>
      <c r="BN76" s="76"/>
      <c r="BO76" s="76"/>
      <c r="BP76" s="76"/>
      <c r="BQ76" s="76"/>
      <c r="BR76" s="76"/>
      <c r="BS76" s="76"/>
      <c r="BT76" s="76"/>
      <c r="BU76" s="76"/>
      <c r="BV76" s="76"/>
      <c r="BW76" s="76"/>
      <c r="BX76" s="76"/>
      <c r="BY76" s="76"/>
      <c r="BZ76" s="77"/>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5"/>
      <c r="BM77" s="76"/>
      <c r="BN77" s="76"/>
      <c r="BO77" s="76"/>
      <c r="BP77" s="76"/>
      <c r="BQ77" s="76"/>
      <c r="BR77" s="76"/>
      <c r="BS77" s="76"/>
      <c r="BT77" s="76"/>
      <c r="BU77" s="76"/>
      <c r="BV77" s="76"/>
      <c r="BW77" s="76"/>
      <c r="BX77" s="76"/>
      <c r="BY77" s="76"/>
      <c r="BZ77" s="77"/>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5"/>
      <c r="BM78" s="76"/>
      <c r="BN78" s="76"/>
      <c r="BO78" s="76"/>
      <c r="BP78" s="76"/>
      <c r="BQ78" s="76"/>
      <c r="BR78" s="76"/>
      <c r="BS78" s="76"/>
      <c r="BT78" s="76"/>
      <c r="BU78" s="76"/>
      <c r="BV78" s="76"/>
      <c r="BW78" s="76"/>
      <c r="BX78" s="76"/>
      <c r="BY78" s="76"/>
      <c r="BZ78" s="77"/>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5"/>
      <c r="BM79" s="76"/>
      <c r="BN79" s="76"/>
      <c r="BO79" s="76"/>
      <c r="BP79" s="76"/>
      <c r="BQ79" s="76"/>
      <c r="BR79" s="76"/>
      <c r="BS79" s="76"/>
      <c r="BT79" s="76"/>
      <c r="BU79" s="76"/>
      <c r="BV79" s="76"/>
      <c r="BW79" s="76"/>
      <c r="BX79" s="76"/>
      <c r="BY79" s="76"/>
      <c r="BZ79" s="77"/>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5"/>
      <c r="BM80" s="76"/>
      <c r="BN80" s="76"/>
      <c r="BO80" s="76"/>
      <c r="BP80" s="76"/>
      <c r="BQ80" s="76"/>
      <c r="BR80" s="76"/>
      <c r="BS80" s="76"/>
      <c r="BT80" s="76"/>
      <c r="BU80" s="76"/>
      <c r="BV80" s="76"/>
      <c r="BW80" s="76"/>
      <c r="BX80" s="76"/>
      <c r="BY80" s="76"/>
      <c r="BZ80" s="77"/>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5"/>
      <c r="BM81" s="76"/>
      <c r="BN81" s="76"/>
      <c r="BO81" s="76"/>
      <c r="BP81" s="76"/>
      <c r="BQ81" s="76"/>
      <c r="BR81" s="76"/>
      <c r="BS81" s="76"/>
      <c r="BT81" s="76"/>
      <c r="BU81" s="76"/>
      <c r="BV81" s="76"/>
      <c r="BW81" s="76"/>
      <c r="BX81" s="76"/>
      <c r="BY81" s="76"/>
      <c r="BZ81" s="77"/>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8"/>
      <c r="BM82" s="79"/>
      <c r="BN82" s="79"/>
      <c r="BO82" s="79"/>
      <c r="BP82" s="79"/>
      <c r="BQ82" s="79"/>
      <c r="BR82" s="79"/>
      <c r="BS82" s="79"/>
      <c r="BT82" s="79"/>
      <c r="BU82" s="79"/>
      <c r="BV82" s="79"/>
      <c r="BW82" s="79"/>
      <c r="BX82" s="79"/>
      <c r="BY82" s="79"/>
      <c r="BZ82" s="8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xLr0zmLnga0DTzWRx1eUnZTi8+f3imfdOs6A2XdXpO8IjdmIGh1+lCG9LzGkgyXumMt51XN0wZ9+KjuCBxd/w==" saltValue="y8539V7qSRK7wx+Ncn9jb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2">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452092</v>
      </c>
      <c r="D6" s="34">
        <f t="shared" si="3"/>
        <v>46</v>
      </c>
      <c r="E6" s="34">
        <f t="shared" si="3"/>
        <v>1</v>
      </c>
      <c r="F6" s="34">
        <f t="shared" si="3"/>
        <v>0</v>
      </c>
      <c r="G6" s="34">
        <f t="shared" si="3"/>
        <v>1</v>
      </c>
      <c r="H6" s="34" t="str">
        <f t="shared" si="3"/>
        <v>宮崎県　えびの市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56.8</v>
      </c>
      <c r="P6" s="35">
        <f t="shared" si="3"/>
        <v>91.95</v>
      </c>
      <c r="Q6" s="35">
        <f t="shared" si="3"/>
        <v>2860</v>
      </c>
      <c r="R6" s="35">
        <f t="shared" si="3"/>
        <v>18815</v>
      </c>
      <c r="S6" s="35">
        <f t="shared" si="3"/>
        <v>282.93</v>
      </c>
      <c r="T6" s="35">
        <f t="shared" si="3"/>
        <v>66.5</v>
      </c>
      <c r="U6" s="35">
        <f t="shared" si="3"/>
        <v>17003</v>
      </c>
      <c r="V6" s="35">
        <f t="shared" si="3"/>
        <v>64.55</v>
      </c>
      <c r="W6" s="35">
        <f t="shared" si="3"/>
        <v>263.41000000000003</v>
      </c>
      <c r="X6" s="36">
        <f>IF(X7="",NA(),X7)</f>
        <v>101.36</v>
      </c>
      <c r="Y6" s="36">
        <f t="shared" ref="Y6:AG6" si="4">IF(Y7="",NA(),Y7)</f>
        <v>95.5</v>
      </c>
      <c r="Z6" s="36">
        <f t="shared" si="4"/>
        <v>92.01</v>
      </c>
      <c r="AA6" s="36">
        <f t="shared" si="4"/>
        <v>84.06</v>
      </c>
      <c r="AB6" s="36">
        <f t="shared" si="4"/>
        <v>90</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6">
        <f t="shared" si="5"/>
        <v>7.5</v>
      </c>
      <c r="AL6" s="36">
        <f t="shared" si="5"/>
        <v>29.32</v>
      </c>
      <c r="AM6" s="36">
        <f t="shared" si="5"/>
        <v>38.26</v>
      </c>
      <c r="AN6" s="36">
        <f t="shared" si="5"/>
        <v>1.72</v>
      </c>
      <c r="AO6" s="36">
        <f t="shared" si="5"/>
        <v>2.64</v>
      </c>
      <c r="AP6" s="36">
        <f t="shared" si="5"/>
        <v>3.16</v>
      </c>
      <c r="AQ6" s="36">
        <f t="shared" si="5"/>
        <v>3.59</v>
      </c>
      <c r="AR6" s="36">
        <f t="shared" si="5"/>
        <v>3.98</v>
      </c>
      <c r="AS6" s="35" t="str">
        <f>IF(AS7="","",IF(AS7="-","【-】","【"&amp;SUBSTITUTE(TEXT(AS7,"#,##0.00"),"-","△")&amp;"】"))</f>
        <v>【1.15】</v>
      </c>
      <c r="AT6" s="36">
        <f>IF(AT7="",NA(),AT7)</f>
        <v>618.21</v>
      </c>
      <c r="AU6" s="36">
        <f t="shared" ref="AU6:BC6" si="6">IF(AU7="",NA(),AU7)</f>
        <v>683.09</v>
      </c>
      <c r="AV6" s="36">
        <f t="shared" si="6"/>
        <v>650.02</v>
      </c>
      <c r="AW6" s="36">
        <f t="shared" si="6"/>
        <v>697.92</v>
      </c>
      <c r="AX6" s="36">
        <f t="shared" si="6"/>
        <v>461.85</v>
      </c>
      <c r="AY6" s="36">
        <f t="shared" si="6"/>
        <v>384.34</v>
      </c>
      <c r="AZ6" s="36">
        <f t="shared" si="6"/>
        <v>359.47</v>
      </c>
      <c r="BA6" s="36">
        <f t="shared" si="6"/>
        <v>369.69</v>
      </c>
      <c r="BB6" s="36">
        <f t="shared" si="6"/>
        <v>379.08</v>
      </c>
      <c r="BC6" s="36">
        <f t="shared" si="6"/>
        <v>367.55</v>
      </c>
      <c r="BD6" s="35" t="str">
        <f>IF(BD7="","",IF(BD7="-","【-】","【"&amp;SUBSTITUTE(TEXT(BD7,"#,##0.00"),"-","△")&amp;"】"))</f>
        <v>【260.31】</v>
      </c>
      <c r="BE6" s="36">
        <f>IF(BE7="",NA(),BE7)</f>
        <v>582.29</v>
      </c>
      <c r="BF6" s="36">
        <f t="shared" ref="BF6:BN6" si="7">IF(BF7="",NA(),BF7)</f>
        <v>653.91</v>
      </c>
      <c r="BG6" s="36">
        <f t="shared" si="7"/>
        <v>650.42999999999995</v>
      </c>
      <c r="BH6" s="36">
        <f t="shared" si="7"/>
        <v>659.86</v>
      </c>
      <c r="BI6" s="36">
        <f t="shared" si="7"/>
        <v>660.44</v>
      </c>
      <c r="BJ6" s="36">
        <f t="shared" si="7"/>
        <v>380.58</v>
      </c>
      <c r="BK6" s="36">
        <f t="shared" si="7"/>
        <v>401.79</v>
      </c>
      <c r="BL6" s="36">
        <f t="shared" si="7"/>
        <v>402.99</v>
      </c>
      <c r="BM6" s="36">
        <f t="shared" si="7"/>
        <v>398.98</v>
      </c>
      <c r="BN6" s="36">
        <f t="shared" si="7"/>
        <v>418.68</v>
      </c>
      <c r="BO6" s="35" t="str">
        <f>IF(BO7="","",IF(BO7="-","【-】","【"&amp;SUBSTITUTE(TEXT(BO7,"#,##0.00"),"-","△")&amp;"】"))</f>
        <v>【275.67】</v>
      </c>
      <c r="BP6" s="36">
        <f>IF(BP7="",NA(),BP7)</f>
        <v>98.2</v>
      </c>
      <c r="BQ6" s="36">
        <f t="shared" ref="BQ6:BY6" si="8">IF(BQ7="",NA(),BQ7)</f>
        <v>91.38</v>
      </c>
      <c r="BR6" s="36">
        <f t="shared" si="8"/>
        <v>86.43</v>
      </c>
      <c r="BS6" s="36">
        <f t="shared" si="8"/>
        <v>80.19</v>
      </c>
      <c r="BT6" s="36">
        <f t="shared" si="8"/>
        <v>79.25</v>
      </c>
      <c r="BU6" s="36">
        <f t="shared" si="8"/>
        <v>102.38</v>
      </c>
      <c r="BV6" s="36">
        <f t="shared" si="8"/>
        <v>100.12</v>
      </c>
      <c r="BW6" s="36">
        <f t="shared" si="8"/>
        <v>98.66</v>
      </c>
      <c r="BX6" s="36">
        <f t="shared" si="8"/>
        <v>98.64</v>
      </c>
      <c r="BY6" s="36">
        <f t="shared" si="8"/>
        <v>94.78</v>
      </c>
      <c r="BZ6" s="35" t="str">
        <f>IF(BZ7="","",IF(BZ7="-","【-】","【"&amp;SUBSTITUTE(TEXT(BZ7,"#,##0.00"),"-","△")&amp;"】"))</f>
        <v>【100.05】</v>
      </c>
      <c r="CA6" s="36">
        <f>IF(CA7="",NA(),CA7)</f>
        <v>154.83000000000001</v>
      </c>
      <c r="CB6" s="36">
        <f t="shared" ref="CB6:CJ6" si="9">IF(CB7="",NA(),CB7)</f>
        <v>166.9</v>
      </c>
      <c r="CC6" s="36">
        <f t="shared" si="9"/>
        <v>176.59</v>
      </c>
      <c r="CD6" s="36">
        <f t="shared" si="9"/>
        <v>191.48</v>
      </c>
      <c r="CE6" s="36">
        <f t="shared" si="9"/>
        <v>192.55</v>
      </c>
      <c r="CF6" s="36">
        <f t="shared" si="9"/>
        <v>168.67</v>
      </c>
      <c r="CG6" s="36">
        <f t="shared" si="9"/>
        <v>174.97</v>
      </c>
      <c r="CH6" s="36">
        <f t="shared" si="9"/>
        <v>178.59</v>
      </c>
      <c r="CI6" s="36">
        <f t="shared" si="9"/>
        <v>178.92</v>
      </c>
      <c r="CJ6" s="36">
        <f t="shared" si="9"/>
        <v>181.3</v>
      </c>
      <c r="CK6" s="35" t="str">
        <f>IF(CK7="","",IF(CK7="-","【-】","【"&amp;SUBSTITUTE(TEXT(CK7,"#,##0.00"),"-","△")&amp;"】"))</f>
        <v>【166.40】</v>
      </c>
      <c r="CL6" s="36">
        <f>IF(CL7="",NA(),CL7)</f>
        <v>62.11</v>
      </c>
      <c r="CM6" s="36">
        <f t="shared" ref="CM6:CU6" si="10">IF(CM7="",NA(),CM7)</f>
        <v>61.3</v>
      </c>
      <c r="CN6" s="36">
        <f t="shared" si="10"/>
        <v>50.13</v>
      </c>
      <c r="CO6" s="36">
        <f t="shared" si="10"/>
        <v>49.78</v>
      </c>
      <c r="CP6" s="36">
        <f t="shared" si="10"/>
        <v>50.7</v>
      </c>
      <c r="CQ6" s="36">
        <f t="shared" si="10"/>
        <v>54.92</v>
      </c>
      <c r="CR6" s="36">
        <f t="shared" si="10"/>
        <v>55.63</v>
      </c>
      <c r="CS6" s="36">
        <f t="shared" si="10"/>
        <v>55.03</v>
      </c>
      <c r="CT6" s="36">
        <f t="shared" si="10"/>
        <v>55.14</v>
      </c>
      <c r="CU6" s="36">
        <f t="shared" si="10"/>
        <v>55.89</v>
      </c>
      <c r="CV6" s="35" t="str">
        <f>IF(CV7="","",IF(CV7="-","【-】","【"&amp;SUBSTITUTE(TEXT(CV7,"#,##0.00"),"-","△")&amp;"】"))</f>
        <v>【60.69】</v>
      </c>
      <c r="CW6" s="36">
        <f>IF(CW7="",NA(),CW7)</f>
        <v>84.91</v>
      </c>
      <c r="CX6" s="36">
        <f t="shared" ref="CX6:DF6" si="11">IF(CX7="",NA(),CX7)</f>
        <v>86.12</v>
      </c>
      <c r="CY6" s="36">
        <f t="shared" si="11"/>
        <v>79.790000000000006</v>
      </c>
      <c r="CZ6" s="36">
        <f t="shared" si="11"/>
        <v>78.84</v>
      </c>
      <c r="DA6" s="36">
        <f t="shared" si="11"/>
        <v>78.569999999999993</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58.54</v>
      </c>
      <c r="DI6" s="36">
        <f t="shared" ref="DI6:DQ6" si="12">IF(DI7="",NA(),DI7)</f>
        <v>55.02</v>
      </c>
      <c r="DJ6" s="36">
        <f t="shared" si="12"/>
        <v>56.59</v>
      </c>
      <c r="DK6" s="36">
        <f t="shared" si="12"/>
        <v>57.56</v>
      </c>
      <c r="DL6" s="36">
        <f t="shared" si="12"/>
        <v>58.82</v>
      </c>
      <c r="DM6" s="36">
        <f t="shared" si="12"/>
        <v>48.49</v>
      </c>
      <c r="DN6" s="36">
        <f t="shared" si="12"/>
        <v>48.05</v>
      </c>
      <c r="DO6" s="36">
        <f t="shared" si="12"/>
        <v>48.87</v>
      </c>
      <c r="DP6" s="36">
        <f t="shared" si="12"/>
        <v>49.92</v>
      </c>
      <c r="DQ6" s="36">
        <f t="shared" si="12"/>
        <v>50.63</v>
      </c>
      <c r="DR6" s="35" t="str">
        <f>IF(DR7="","",IF(DR7="-","【-】","【"&amp;SUBSTITUTE(TEXT(DR7,"#,##0.00"),"-","△")&amp;"】"))</f>
        <v>【50.19】</v>
      </c>
      <c r="DS6" s="36">
        <f>IF(DS7="",NA(),DS7)</f>
        <v>10.24</v>
      </c>
      <c r="DT6" s="36">
        <f t="shared" ref="DT6:EB6" si="13">IF(DT7="",NA(),DT7)</f>
        <v>10.41</v>
      </c>
      <c r="DU6" s="36">
        <f t="shared" si="13"/>
        <v>11.02</v>
      </c>
      <c r="DV6" s="36">
        <f t="shared" si="13"/>
        <v>11.01</v>
      </c>
      <c r="DW6" s="36">
        <f t="shared" si="13"/>
        <v>72.36</v>
      </c>
      <c r="DX6" s="36">
        <f t="shared" si="13"/>
        <v>12.79</v>
      </c>
      <c r="DY6" s="36">
        <f t="shared" si="13"/>
        <v>13.39</v>
      </c>
      <c r="DZ6" s="36">
        <f t="shared" si="13"/>
        <v>14.85</v>
      </c>
      <c r="EA6" s="36">
        <f t="shared" si="13"/>
        <v>16.88</v>
      </c>
      <c r="EB6" s="36">
        <f t="shared" si="13"/>
        <v>18.28</v>
      </c>
      <c r="EC6" s="35" t="str">
        <f>IF(EC7="","",IF(EC7="-","【-】","【"&amp;SUBSTITUTE(TEXT(EC7,"#,##0.00"),"-","△")&amp;"】"))</f>
        <v>【20.63】</v>
      </c>
      <c r="ED6" s="36">
        <f>IF(ED7="",NA(),ED7)</f>
        <v>0.15</v>
      </c>
      <c r="EE6" s="36">
        <f t="shared" ref="EE6:EM6" si="14">IF(EE7="",NA(),EE7)</f>
        <v>0.2</v>
      </c>
      <c r="EF6" s="36">
        <f t="shared" si="14"/>
        <v>0.27</v>
      </c>
      <c r="EG6" s="36">
        <f t="shared" si="14"/>
        <v>0.04</v>
      </c>
      <c r="EH6" s="36">
        <f t="shared" si="14"/>
        <v>0.3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452092</v>
      </c>
      <c r="D7" s="38">
        <v>46</v>
      </c>
      <c r="E7" s="38">
        <v>1</v>
      </c>
      <c r="F7" s="38">
        <v>0</v>
      </c>
      <c r="G7" s="38">
        <v>1</v>
      </c>
      <c r="H7" s="38" t="s">
        <v>93</v>
      </c>
      <c r="I7" s="38" t="s">
        <v>94</v>
      </c>
      <c r="J7" s="38" t="s">
        <v>95</v>
      </c>
      <c r="K7" s="38" t="s">
        <v>96</v>
      </c>
      <c r="L7" s="38" t="s">
        <v>97</v>
      </c>
      <c r="M7" s="38" t="s">
        <v>98</v>
      </c>
      <c r="N7" s="39" t="s">
        <v>99</v>
      </c>
      <c r="O7" s="39">
        <v>56.8</v>
      </c>
      <c r="P7" s="39">
        <v>91.95</v>
      </c>
      <c r="Q7" s="39">
        <v>2860</v>
      </c>
      <c r="R7" s="39">
        <v>18815</v>
      </c>
      <c r="S7" s="39">
        <v>282.93</v>
      </c>
      <c r="T7" s="39">
        <v>66.5</v>
      </c>
      <c r="U7" s="39">
        <v>17003</v>
      </c>
      <c r="V7" s="39">
        <v>64.55</v>
      </c>
      <c r="W7" s="39">
        <v>263.41000000000003</v>
      </c>
      <c r="X7" s="39">
        <v>101.36</v>
      </c>
      <c r="Y7" s="39">
        <v>95.5</v>
      </c>
      <c r="Z7" s="39">
        <v>92.01</v>
      </c>
      <c r="AA7" s="39">
        <v>84.06</v>
      </c>
      <c r="AB7" s="39">
        <v>90</v>
      </c>
      <c r="AC7" s="39">
        <v>111.71</v>
      </c>
      <c r="AD7" s="39">
        <v>110.05</v>
      </c>
      <c r="AE7" s="39">
        <v>108.87</v>
      </c>
      <c r="AF7" s="39">
        <v>108.61</v>
      </c>
      <c r="AG7" s="39">
        <v>108.35</v>
      </c>
      <c r="AH7" s="39">
        <v>110.27</v>
      </c>
      <c r="AI7" s="39">
        <v>0</v>
      </c>
      <c r="AJ7" s="39">
        <v>0</v>
      </c>
      <c r="AK7" s="39">
        <v>7.5</v>
      </c>
      <c r="AL7" s="39">
        <v>29.32</v>
      </c>
      <c r="AM7" s="39">
        <v>38.26</v>
      </c>
      <c r="AN7" s="39">
        <v>1.72</v>
      </c>
      <c r="AO7" s="39">
        <v>2.64</v>
      </c>
      <c r="AP7" s="39">
        <v>3.16</v>
      </c>
      <c r="AQ7" s="39">
        <v>3.59</v>
      </c>
      <c r="AR7" s="39">
        <v>3.98</v>
      </c>
      <c r="AS7" s="39">
        <v>1.1499999999999999</v>
      </c>
      <c r="AT7" s="39">
        <v>618.21</v>
      </c>
      <c r="AU7" s="39">
        <v>683.09</v>
      </c>
      <c r="AV7" s="39">
        <v>650.02</v>
      </c>
      <c r="AW7" s="39">
        <v>697.92</v>
      </c>
      <c r="AX7" s="39">
        <v>461.85</v>
      </c>
      <c r="AY7" s="39">
        <v>384.34</v>
      </c>
      <c r="AZ7" s="39">
        <v>359.47</v>
      </c>
      <c r="BA7" s="39">
        <v>369.69</v>
      </c>
      <c r="BB7" s="39">
        <v>379.08</v>
      </c>
      <c r="BC7" s="39">
        <v>367.55</v>
      </c>
      <c r="BD7" s="39">
        <v>260.31</v>
      </c>
      <c r="BE7" s="39">
        <v>582.29</v>
      </c>
      <c r="BF7" s="39">
        <v>653.91</v>
      </c>
      <c r="BG7" s="39">
        <v>650.42999999999995</v>
      </c>
      <c r="BH7" s="39">
        <v>659.86</v>
      </c>
      <c r="BI7" s="39">
        <v>660.44</v>
      </c>
      <c r="BJ7" s="39">
        <v>380.58</v>
      </c>
      <c r="BK7" s="39">
        <v>401.79</v>
      </c>
      <c r="BL7" s="39">
        <v>402.99</v>
      </c>
      <c r="BM7" s="39">
        <v>398.98</v>
      </c>
      <c r="BN7" s="39">
        <v>418.68</v>
      </c>
      <c r="BO7" s="39">
        <v>275.67</v>
      </c>
      <c r="BP7" s="39">
        <v>98.2</v>
      </c>
      <c r="BQ7" s="39">
        <v>91.38</v>
      </c>
      <c r="BR7" s="39">
        <v>86.43</v>
      </c>
      <c r="BS7" s="39">
        <v>80.19</v>
      </c>
      <c r="BT7" s="39">
        <v>79.25</v>
      </c>
      <c r="BU7" s="39">
        <v>102.38</v>
      </c>
      <c r="BV7" s="39">
        <v>100.12</v>
      </c>
      <c r="BW7" s="39">
        <v>98.66</v>
      </c>
      <c r="BX7" s="39">
        <v>98.64</v>
      </c>
      <c r="BY7" s="39">
        <v>94.78</v>
      </c>
      <c r="BZ7" s="39">
        <v>100.05</v>
      </c>
      <c r="CA7" s="39">
        <v>154.83000000000001</v>
      </c>
      <c r="CB7" s="39">
        <v>166.9</v>
      </c>
      <c r="CC7" s="39">
        <v>176.59</v>
      </c>
      <c r="CD7" s="39">
        <v>191.48</v>
      </c>
      <c r="CE7" s="39">
        <v>192.55</v>
      </c>
      <c r="CF7" s="39">
        <v>168.67</v>
      </c>
      <c r="CG7" s="39">
        <v>174.97</v>
      </c>
      <c r="CH7" s="39">
        <v>178.59</v>
      </c>
      <c r="CI7" s="39">
        <v>178.92</v>
      </c>
      <c r="CJ7" s="39">
        <v>181.3</v>
      </c>
      <c r="CK7" s="39">
        <v>166.4</v>
      </c>
      <c r="CL7" s="39">
        <v>62.11</v>
      </c>
      <c r="CM7" s="39">
        <v>61.3</v>
      </c>
      <c r="CN7" s="39">
        <v>50.13</v>
      </c>
      <c r="CO7" s="39">
        <v>49.78</v>
      </c>
      <c r="CP7" s="39">
        <v>50.7</v>
      </c>
      <c r="CQ7" s="39">
        <v>54.92</v>
      </c>
      <c r="CR7" s="39">
        <v>55.63</v>
      </c>
      <c r="CS7" s="39">
        <v>55.03</v>
      </c>
      <c r="CT7" s="39">
        <v>55.14</v>
      </c>
      <c r="CU7" s="39">
        <v>55.89</v>
      </c>
      <c r="CV7" s="39">
        <v>60.69</v>
      </c>
      <c r="CW7" s="39">
        <v>84.91</v>
      </c>
      <c r="CX7" s="39">
        <v>86.12</v>
      </c>
      <c r="CY7" s="39">
        <v>79.790000000000006</v>
      </c>
      <c r="CZ7" s="39">
        <v>78.84</v>
      </c>
      <c r="DA7" s="39">
        <v>78.569999999999993</v>
      </c>
      <c r="DB7" s="39">
        <v>82.66</v>
      </c>
      <c r="DC7" s="39">
        <v>82.04</v>
      </c>
      <c r="DD7" s="39">
        <v>81.900000000000006</v>
      </c>
      <c r="DE7" s="39">
        <v>81.39</v>
      </c>
      <c r="DF7" s="39">
        <v>81.27</v>
      </c>
      <c r="DG7" s="39">
        <v>89.82</v>
      </c>
      <c r="DH7" s="39">
        <v>58.54</v>
      </c>
      <c r="DI7" s="39">
        <v>55.02</v>
      </c>
      <c r="DJ7" s="39">
        <v>56.59</v>
      </c>
      <c r="DK7" s="39">
        <v>57.56</v>
      </c>
      <c r="DL7" s="39">
        <v>58.82</v>
      </c>
      <c r="DM7" s="39">
        <v>48.49</v>
      </c>
      <c r="DN7" s="39">
        <v>48.05</v>
      </c>
      <c r="DO7" s="39">
        <v>48.87</v>
      </c>
      <c r="DP7" s="39">
        <v>49.92</v>
      </c>
      <c r="DQ7" s="39">
        <v>50.63</v>
      </c>
      <c r="DR7" s="39">
        <v>50.19</v>
      </c>
      <c r="DS7" s="39">
        <v>10.24</v>
      </c>
      <c r="DT7" s="39">
        <v>10.41</v>
      </c>
      <c r="DU7" s="39">
        <v>11.02</v>
      </c>
      <c r="DV7" s="39">
        <v>11.01</v>
      </c>
      <c r="DW7" s="39">
        <v>72.36</v>
      </c>
      <c r="DX7" s="39">
        <v>12.79</v>
      </c>
      <c r="DY7" s="39">
        <v>13.39</v>
      </c>
      <c r="DZ7" s="39">
        <v>14.85</v>
      </c>
      <c r="EA7" s="39">
        <v>16.88</v>
      </c>
      <c r="EB7" s="39">
        <v>18.28</v>
      </c>
      <c r="EC7" s="39">
        <v>20.63</v>
      </c>
      <c r="ED7" s="39">
        <v>0.15</v>
      </c>
      <c r="EE7" s="39">
        <v>0.2</v>
      </c>
      <c r="EF7" s="39">
        <v>0.27</v>
      </c>
      <c r="EG7" s="39">
        <v>0.04</v>
      </c>
      <c r="EH7" s="39">
        <v>0.3</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107</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2022-02-01T00:00:52Z</cp:lastPrinted>
  <dcterms:created xsi:type="dcterms:W3CDTF">2021-12-03T06:59:16Z</dcterms:created>
  <dcterms:modified xsi:type="dcterms:W3CDTF">2022-02-21T02:50:29Z</dcterms:modified>
  <cp:category/>
</cp:coreProperties>
</file>