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K:\05 財政・地方債担当\02 個別事業(現年分)フォルダ\03-02 【決　算】公営企業(現年分のみ)\01 各種照会・回答\220105【】公営企業に係る「経営比較分析表」の分析等について（照会）\03市町村→県\01法適用\01上水道事業\"/>
    </mc:Choice>
  </mc:AlternateContent>
  <xr:revisionPtr revIDLastSave="0" documentId="13_ncr:1_{A22B2314-2CF9-4DD4-909B-F52EB7DB7AC2}" xr6:coauthVersionLast="47" xr6:coauthVersionMax="47" xr10:uidLastSave="{00000000-0000-0000-0000-000000000000}"/>
  <workbookProtection workbookAlgorithmName="SHA-512" workbookHashValue="GNZQ/hzIxbwGqepyZ4Ybo4J6rghpCWPK4Eqn2bUX6XK5unTXFu0oflqu6vgid5NxkoEQHhs9azytbL1r4aGjTg==" workbookSaltValue="RFaeMKW1ZFKdCeTeLZKNBA==" workbookSpinCount="100000" lockStructure="1"/>
  <bookViews>
    <workbookView xWindow="-108" yWindow="-108" windowWidth="23256" windowHeight="12576" xr2:uid="{00000000-000D-0000-FFFF-FFFF00000000}"/>
  </bookViews>
  <sheets>
    <sheet name="法適用_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M85" i="4" s="1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I85" i="4" s="1"/>
  <c r="BY6" i="5"/>
  <c r="BX6" i="5"/>
  <c r="BW6" i="5"/>
  <c r="BV6" i="5"/>
  <c r="BU6" i="5"/>
  <c r="BT6" i="5"/>
  <c r="BS6" i="5"/>
  <c r="BR6" i="5"/>
  <c r="BQ6" i="5"/>
  <c r="BP6" i="5"/>
  <c r="BO6" i="5"/>
  <c r="H85" i="4" s="1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E85" i="4" s="1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AT10" i="4" s="1"/>
  <c r="U6" i="5"/>
  <c r="AL10" i="4" s="1"/>
  <c r="T6" i="5"/>
  <c r="S6" i="5"/>
  <c r="AT8" i="4" s="1"/>
  <c r="R6" i="5"/>
  <c r="AL8" i="4" s="1"/>
  <c r="Q6" i="5"/>
  <c r="P6" i="5"/>
  <c r="O6" i="5"/>
  <c r="I10" i="4" s="1"/>
  <c r="N6" i="5"/>
  <c r="B10" i="4" s="1"/>
  <c r="M6" i="5"/>
  <c r="L6" i="5"/>
  <c r="K6" i="5"/>
  <c r="P8" i="4" s="1"/>
  <c r="J6" i="5"/>
  <c r="I8" i="4" s="1"/>
  <c r="I6" i="5"/>
  <c r="H6" i="5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L85" i="4"/>
  <c r="K85" i="4"/>
  <c r="J85" i="4"/>
  <c r="G85" i="4"/>
  <c r="F85" i="4"/>
  <c r="W10" i="4"/>
  <c r="P10" i="4"/>
  <c r="BB8" i="4"/>
  <c r="AD8" i="4"/>
  <c r="W8" i="4"/>
  <c r="B8" i="4"/>
  <c r="B6" i="4"/>
</calcChain>
</file>

<file path=xl/sharedStrings.xml><?xml version="1.0" encoding="utf-8"?>
<sst xmlns="http://schemas.openxmlformats.org/spreadsheetml/2006/main" count="228" uniqueCount="114">
  <si>
    <t>経営比較分析表（令和2年度決算）</t>
    <rPh sb="8" eb="10">
      <t>レイワ</t>
    </rPh>
    <rPh sb="11" eb="13">
      <t>ネンド</t>
    </rPh>
    <rPh sb="12" eb="13">
      <t>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</si>
  <si>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</si>
  <si>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</si>
  <si>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</si>
  <si>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</si>
  <si>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</si>
  <si>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</si>
  <si>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</si>
  <si>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</si>
  <si>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</si>
  <si>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</si>
  <si>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</si>
  <si>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</si>
  <si>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</si>
  <si>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</si>
  <si>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</si>
  <si>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</si>
  <si>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</si>
  <si>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</si>
  <si>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</si>
  <si>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</si>
  <si>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</si>
  <si>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令和2年度全国平均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</si>
  <si>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</si>
  <si>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</si>
  <si>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</si>
  <si>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</si>
  <si>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</si>
  <si>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</si>
  <si>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</si>
  <si>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</si>
  <si>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</si>
  <si>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</si>
  <si>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</si>
  <si>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</si>
  <si>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</si>
  <si>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</si>
  <si>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</si>
  <si>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</si>
  <si>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</si>
  <si>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</si>
  <si>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</si>
  <si>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</si>
  <si>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</si>
  <si>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</si>
  <si>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</si>
  <si>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</si>
  <si>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</si>
  <si>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</si>
  <si>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</si>
  <si>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</si>
  <si>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</si>
  <si>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</si>
  <si>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</si>
  <si>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</si>
  <si>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</si>
  <si>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</si>
  <si>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</si>
  <si>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</si>
  <si>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</si>
  <si>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</si>
  <si>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</si>
  <si>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</si>
  <si>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</si>
  <si>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</si>
  <si>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</si>
  <si>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</si>
  <si>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</si>
  <si>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</si>
  <si>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</si>
  <si>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</si>
  <si>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</si>
  <si>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</si>
  <si>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</si>
  <si>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</si>
  <si>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</si>
  <si>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</si>
  <si>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</si>
  <si>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</si>
  <si>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</si>
  <si>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</si>
  <si>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</si>
  <si>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</si>
  <si>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</si>
  <si>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</si>
  <si>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</si>
  <si>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</si>
  <si>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</si>
  <si>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</si>
  <si>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</si>
  <si>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</si>
  <si>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</si>
  <si>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</si>
  <si>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宮崎県　高鍋町</t>
  </si>
  <si>
    <t>法適用</t>
  </si>
  <si>
    <t>水道事業</t>
  </si>
  <si>
    <t>末端給水事業</t>
  </si>
  <si>
    <t>A6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</si>
  <si>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</si>
  <si>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</si>
  <si>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</si>
  <si>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</si>
  <si>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</si>
  <si>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</si>
  <si>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</si>
  <si>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</si>
  <si>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</si>
  <si>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</si>
  <si>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</si>
  <si>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</si>
  <si>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</si>
  <si>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計画的に管路の更新を実施しているため、企業債残高対給水収益比率は高いが、概ね健全な経営状況にある。また、昨年度の大規模漏水調査を実施したことで有収率も改善された。今後も健全かつ効率的な経営を継続しながら、管路や施設等の整備を実施していく。</t>
    <rPh sb="1" eb="3">
      <t>ケイカク</t>
    </rPh>
    <rPh sb="3" eb="4">
      <t>テキ</t>
    </rPh>
    <rPh sb="5" eb="7">
      <t>カンロ</t>
    </rPh>
    <rPh sb="8" eb="10">
      <t>コウシン</t>
    </rPh>
    <rPh sb="11" eb="13">
      <t>ジッシ</t>
    </rPh>
    <rPh sb="33" eb="34">
      <t>タカ</t>
    </rPh>
    <rPh sb="37" eb="38">
      <t>オオム</t>
    </rPh>
    <rPh sb="39" eb="41">
      <t>ケンゼン</t>
    </rPh>
    <rPh sb="42" eb="44">
      <t>ケイエイ</t>
    </rPh>
    <rPh sb="44" eb="46">
      <t>ジョウキョウ</t>
    </rPh>
    <rPh sb="53" eb="56">
      <t>サクネンド</t>
    </rPh>
    <rPh sb="57" eb="60">
      <t>ダイキボ</t>
    </rPh>
    <rPh sb="60" eb="62">
      <t>ロウスイ</t>
    </rPh>
    <rPh sb="62" eb="64">
      <t>チョウサ</t>
    </rPh>
    <rPh sb="65" eb="67">
      <t>ジッシ</t>
    </rPh>
    <rPh sb="88" eb="91">
      <t>コウリツテキ</t>
    </rPh>
    <rPh sb="92" eb="94">
      <t>ケイエイ</t>
    </rPh>
    <rPh sb="95" eb="97">
      <t>ケイゾク</t>
    </rPh>
    <rPh sb="102" eb="104">
      <t>カンロ</t>
    </rPh>
    <rPh sb="105" eb="107">
      <t>シセツ</t>
    </rPh>
    <rPh sb="107" eb="108">
      <t>トウ</t>
    </rPh>
    <rPh sb="109" eb="111">
      <t>セイビ</t>
    </rPh>
    <rPh sb="112" eb="114">
      <t>ジッシ</t>
    </rPh>
    <phoneticPr fontId="4"/>
  </si>
  <si>
    <t>①経常収支比率
　令和元年度と比較すると増加しており、経常収支比率は100%を超えて、健全な水準にある。
②累積欠損金比率
　欠損金がないため、健全な状態にある。
③流動比率
　100%を超えており、健全な水準にある。流動資産・流動負債ともに、大きな変動は予想されないため、今後、大きく増減することなく推移するものと推察される。
④企業債残高対給水収益比率
　高い水準ではあるが、年々減少傾向にあり、今後も減少していくものと推察される。
⑤料金回収率
　100%を超え、平均値を上回っており、健全な水準にある。今後は100%前後で推移していくと推察される。
⑥給水原価
　令和元年度から低下しているが、類似団体と比較すると依然として高い水準にあり、今後は経費の削減等の改善が必要となる。
⑦施設利用率
　類似団体と比較して高い水準で、適切且つ効率良く水道施設を利用できており、良い状態を維持できている。
⑧有収率
　漏水調査が奏功し、前年度から大幅に改善された。今後も漏水調査等を計画的に実施し、効率の良い運営をしていく必要がある。</t>
    <rPh sb="1" eb="3">
      <t>ケイジョウ</t>
    </rPh>
    <rPh sb="3" eb="5">
      <t>シュウシ</t>
    </rPh>
    <rPh sb="5" eb="7">
      <t>ヒリツ</t>
    </rPh>
    <rPh sb="12" eb="14">
      <t>ネンド</t>
    </rPh>
    <rPh sb="15" eb="17">
      <t>ヒカク</t>
    </rPh>
    <rPh sb="20" eb="22">
      <t>ゾウカ</t>
    </rPh>
    <rPh sb="29" eb="31">
      <t>シュウシ</t>
    </rPh>
    <rPh sb="31" eb="33">
      <t>ヒリツ</t>
    </rPh>
    <rPh sb="39" eb="40">
      <t>コ</t>
    </rPh>
    <rPh sb="43" eb="45">
      <t>ケンゼン</t>
    </rPh>
    <rPh sb="46" eb="48">
      <t>スイジュン</t>
    </rPh>
    <rPh sb="54" eb="56">
      <t>ルイセキ</t>
    </rPh>
    <rPh sb="56" eb="58">
      <t>ケッソン</t>
    </rPh>
    <rPh sb="58" eb="59">
      <t>キン</t>
    </rPh>
    <rPh sb="59" eb="61">
      <t>ヒリツ</t>
    </rPh>
    <rPh sb="63" eb="65">
      <t>ケッソン</t>
    </rPh>
    <rPh sb="65" eb="66">
      <t>キン</t>
    </rPh>
    <rPh sb="72" eb="74">
      <t>ケンゼン</t>
    </rPh>
    <rPh sb="75" eb="77">
      <t>ジョウタイ</t>
    </rPh>
    <rPh sb="83" eb="85">
      <t>リュウドウ</t>
    </rPh>
    <rPh sb="85" eb="87">
      <t>ヒリツ</t>
    </rPh>
    <rPh sb="109" eb="111">
      <t>リュウドウ</t>
    </rPh>
    <rPh sb="111" eb="113">
      <t>シサン</t>
    </rPh>
    <rPh sb="114" eb="116">
      <t>リュウドウ</t>
    </rPh>
    <rPh sb="116" eb="118">
      <t>フサイ</t>
    </rPh>
    <rPh sb="122" eb="123">
      <t>オオ</t>
    </rPh>
    <rPh sb="125" eb="127">
      <t>ヘンドウ</t>
    </rPh>
    <rPh sb="128" eb="130">
      <t>ヨソウ</t>
    </rPh>
    <rPh sb="137" eb="139">
      <t>コンゴ</t>
    </rPh>
    <rPh sb="140" eb="141">
      <t>オオ</t>
    </rPh>
    <rPh sb="143" eb="145">
      <t>ゾウゲン</t>
    </rPh>
    <rPh sb="151" eb="153">
      <t>スイイ</t>
    </rPh>
    <rPh sb="158" eb="160">
      <t>スイサツ</t>
    </rPh>
    <rPh sb="166" eb="168">
      <t>キギョウ</t>
    </rPh>
    <rPh sb="168" eb="169">
      <t>サイ</t>
    </rPh>
    <rPh sb="169" eb="171">
      <t>ザンダカ</t>
    </rPh>
    <rPh sb="171" eb="172">
      <t>タイ</t>
    </rPh>
    <rPh sb="172" eb="174">
      <t>キュウスイ</t>
    </rPh>
    <rPh sb="174" eb="176">
      <t>シュウエキ</t>
    </rPh>
    <rPh sb="176" eb="178">
      <t>ヒリツ</t>
    </rPh>
    <rPh sb="180" eb="181">
      <t>タカ</t>
    </rPh>
    <rPh sb="182" eb="184">
      <t>スイジュン</t>
    </rPh>
    <rPh sb="190" eb="192">
      <t>ネンネン</t>
    </rPh>
    <rPh sb="192" eb="194">
      <t>ゲンショウ</t>
    </rPh>
    <rPh sb="194" eb="196">
      <t>ケイコウ</t>
    </rPh>
    <rPh sb="200" eb="202">
      <t>コンゴ</t>
    </rPh>
    <rPh sb="203" eb="205">
      <t>ゲンショウ</t>
    </rPh>
    <rPh sb="212" eb="214">
      <t>スイサツ</t>
    </rPh>
    <rPh sb="220" eb="222">
      <t>リョウキン</t>
    </rPh>
    <rPh sb="222" eb="224">
      <t>カイシュウ</t>
    </rPh>
    <rPh sb="224" eb="225">
      <t>リツ</t>
    </rPh>
    <rPh sb="232" eb="233">
      <t>コ</t>
    </rPh>
    <rPh sb="255" eb="257">
      <t>コンゴ</t>
    </rPh>
    <rPh sb="262" eb="264">
      <t>ゼンゴ</t>
    </rPh>
    <rPh sb="265" eb="267">
      <t>スイイ</t>
    </rPh>
    <rPh sb="272" eb="274">
      <t>スイサツ</t>
    </rPh>
    <rPh sb="280" eb="282">
      <t>キュウスイ</t>
    </rPh>
    <rPh sb="282" eb="284">
      <t>ゲンカ</t>
    </rPh>
    <rPh sb="286" eb="288">
      <t>レイワ</t>
    </rPh>
    <rPh sb="288" eb="290">
      <t>ガンネン</t>
    </rPh>
    <rPh sb="290" eb="291">
      <t>ド</t>
    </rPh>
    <rPh sb="293" eb="295">
      <t>テイカ</t>
    </rPh>
    <rPh sb="301" eb="303">
      <t>ルイジ</t>
    </rPh>
    <rPh sb="303" eb="305">
      <t>ダンタイ</t>
    </rPh>
    <rPh sb="306" eb="308">
      <t>ヒカク</t>
    </rPh>
    <rPh sb="311" eb="313">
      <t>イゼン</t>
    </rPh>
    <rPh sb="316" eb="317">
      <t>タカ</t>
    </rPh>
    <rPh sb="318" eb="320">
      <t>スイジュン</t>
    </rPh>
    <rPh sb="327" eb="329">
      <t>ケイヒ</t>
    </rPh>
    <rPh sb="330" eb="332">
      <t>サクゲン</t>
    </rPh>
    <rPh sb="332" eb="333">
      <t>トウ</t>
    </rPh>
    <rPh sb="334" eb="336">
      <t>カイゼン</t>
    </rPh>
    <rPh sb="344" eb="346">
      <t>シセツ</t>
    </rPh>
    <rPh sb="346" eb="349">
      <t>リヨウリツ</t>
    </rPh>
    <rPh sb="351" eb="353">
      <t>ルイジ</t>
    </rPh>
    <rPh sb="353" eb="355">
      <t>ダンタイ</t>
    </rPh>
    <rPh sb="356" eb="358">
      <t>ヒカク</t>
    </rPh>
    <rPh sb="360" eb="361">
      <t>タカ</t>
    </rPh>
    <rPh sb="362" eb="364">
      <t>スイジュン</t>
    </rPh>
    <rPh sb="366" eb="368">
      <t>テキセツ</t>
    </rPh>
    <rPh sb="368" eb="369">
      <t>カ</t>
    </rPh>
    <rPh sb="370" eb="372">
      <t>コウリツ</t>
    </rPh>
    <rPh sb="372" eb="373">
      <t>ヨ</t>
    </rPh>
    <rPh sb="374" eb="376">
      <t>スイドウ</t>
    </rPh>
    <rPh sb="376" eb="378">
      <t>シセツ</t>
    </rPh>
    <rPh sb="379" eb="381">
      <t>リヨウ</t>
    </rPh>
    <rPh sb="402" eb="404">
      <t>ユウシュウ</t>
    </rPh>
    <rPh sb="404" eb="405">
      <t>リツ</t>
    </rPh>
    <rPh sb="417" eb="420">
      <t>ゼンネンド</t>
    </rPh>
    <rPh sb="422" eb="424">
      <t>オオハバ</t>
    </rPh>
    <rPh sb="425" eb="427">
      <t>カイゼン</t>
    </rPh>
    <rPh sb="434" eb="436">
      <t>チョウサ</t>
    </rPh>
    <rPh sb="436" eb="437">
      <t>トウ</t>
    </rPh>
    <rPh sb="438" eb="440">
      <t>ケイカク</t>
    </rPh>
    <rPh sb="440" eb="441">
      <t>テキ</t>
    </rPh>
    <rPh sb="442" eb="444">
      <t>ジッシ</t>
    </rPh>
    <rPh sb="447" eb="449">
      <t>コウリツ</t>
    </rPh>
    <rPh sb="450" eb="451">
      <t>ヨ</t>
    </rPh>
    <rPh sb="452" eb="454">
      <t>ウンエイ</t>
    </rPh>
    <rPh sb="458" eb="460">
      <t>ヒツヨウ</t>
    </rPh>
    <phoneticPr fontId="4"/>
  </si>
  <si>
    <t>①有形固定資産減価償却率
　平均値より高い水準であり、今後も増加していくと推察される。定期的な施設の更新が必要となる。
②管路経年化率
　当該値0%のため、適正に管路更新が実施できている。
③管路更新率
　類似団体と比較するとやや低いが、概ね平均値で推移しており、計画的な管路更新が行われている。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rPh sb="14" eb="17">
      <t>ヘイキンチ</t>
    </rPh>
    <rPh sb="19" eb="20">
      <t>タカ</t>
    </rPh>
    <rPh sb="21" eb="23">
      <t>スイジュン</t>
    </rPh>
    <rPh sb="27" eb="29">
      <t>コンゴ</t>
    </rPh>
    <rPh sb="30" eb="32">
      <t>ゾウカ</t>
    </rPh>
    <rPh sb="37" eb="39">
      <t>スイサツ</t>
    </rPh>
    <rPh sb="43" eb="46">
      <t>テイキテキ</t>
    </rPh>
    <rPh sb="47" eb="49">
      <t>シセツ</t>
    </rPh>
    <rPh sb="50" eb="52">
      <t>コウシン</t>
    </rPh>
    <rPh sb="53" eb="55">
      <t>ヒツヨウ</t>
    </rPh>
    <rPh sb="61" eb="63">
      <t>カンロ</t>
    </rPh>
    <rPh sb="63" eb="66">
      <t>ケイネンカ</t>
    </rPh>
    <rPh sb="66" eb="67">
      <t>リツ</t>
    </rPh>
    <rPh sb="69" eb="71">
      <t>トウガイ</t>
    </rPh>
    <rPh sb="71" eb="72">
      <t>チ</t>
    </rPh>
    <rPh sb="78" eb="80">
      <t>テキセイ</t>
    </rPh>
    <rPh sb="81" eb="83">
      <t>カンロ</t>
    </rPh>
    <rPh sb="83" eb="85">
      <t>コウシン</t>
    </rPh>
    <rPh sb="96" eb="98">
      <t>カンロ</t>
    </rPh>
    <rPh sb="98" eb="100">
      <t>コウシン</t>
    </rPh>
    <rPh sb="100" eb="101">
      <t>リツ</t>
    </rPh>
    <rPh sb="103" eb="105">
      <t>ルイジ</t>
    </rPh>
    <rPh sb="105" eb="107">
      <t>ダンタイ</t>
    </rPh>
    <rPh sb="108" eb="110">
      <t>ヒカク</t>
    </rPh>
    <rPh sb="115" eb="116">
      <t>ヒク</t>
    </rPh>
    <rPh sb="119" eb="120">
      <t>オオム</t>
    </rPh>
    <rPh sb="121" eb="123">
      <t>ヘイキン</t>
    </rPh>
    <rPh sb="123" eb="124">
      <t>チ</t>
    </rPh>
    <rPh sb="125" eb="127">
      <t>スイイ</t>
    </rPh>
    <rPh sb="132" eb="135">
      <t>ケイカクテキ</t>
    </rPh>
    <rPh sb="136" eb="138">
      <t>カンロ</t>
    </rPh>
    <rPh sb="138" eb="140">
      <t>コウシン</t>
    </rPh>
    <rPh sb="141" eb="142">
      <t>オコナ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</si>
</sst>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8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181" fontId="0" fillId="0" borderId="5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5" fillId="0" borderId="3" xfId="0" applyNumberFormat="1" applyFont="1" applyBorder="1" applyAlignment="1" applyProtection="1">
      <alignment horizontal="center" vertical="center" shrinkToFit="1"/>
      <protection hidden="1"/>
    </xf>
    <xf numFmtId="0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5" fillId="0" borderId="5" xfId="0" applyNumberFormat="1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5" fillId="0" borderId="9" xfId="0" applyFont="1" applyBorder="1" applyAlignment="1" applyProtection="1">
      <alignment horizontal="left" vertical="top" wrapText="1"/>
      <protection locked="0"/>
    </xf>
    <xf numFmtId="0" fontId="15" fillId="0" borderId="0" xfId="0" applyFont="1" applyBorder="1" applyAlignment="1" applyProtection="1">
      <alignment horizontal="left" vertical="top" wrapText="1"/>
      <protection locked="0"/>
    </xf>
    <xf numFmtId="0" fontId="15" fillId="0" borderId="10" xfId="0" applyFont="1" applyBorder="1" applyAlignment="1" applyProtection="1">
      <alignment horizontal="left" vertical="top" wrapText="1"/>
      <protection locked="0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0.28999999999999998</c:v>
                </c:pt>
                <c:pt idx="1">
                  <c:v>1.06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>
                  <c:v>0.46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75-43E6-B43D-8971CB8ADF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66112"/>
        <c:axId val="202268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0.71</c:v>
                </c:pt>
                <c:pt idx="1">
                  <c:v>0.54</c:v>
                </c:pt>
                <c:pt idx="2">
                  <c:v>0.5</c:v>
                </c:pt>
                <c:pt idx="3">
                  <c:v>0.52</c:v>
                </c:pt>
                <c:pt idx="4">
                  <c:v>0.53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F75-43E6-B43D-8971CB8ADF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66112"/>
        <c:axId val="202268032"/>
      </c:lineChart>
      <c:dateAx>
        <c:axId val="202266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68032"/>
        <c:crosses val="autoZero"/>
        <c:auto val="1"/>
        <c:lblOffset val="100"/>
        <c:baseTimeUnit val="years"/>
      </c:dateAx>
      <c:valAx>
        <c:axId val="202268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66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69.17</c:v>
                </c:pt>
                <c:pt idx="1">
                  <c:v>69.930000000000007</c:v>
                </c:pt>
                <c:pt idx="2">
                  <c:v>72.040000000000006</c:v>
                </c:pt>
                <c:pt idx="3">
                  <c:v>74.53</c:v>
                </c:pt>
                <c:pt idx="4">
                  <c:v>71.42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EC-4DFA-AEE2-F1FFD5C742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403456"/>
        <c:axId val="2064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54.92</c:v>
                </c:pt>
                <c:pt idx="1">
                  <c:v>55.63</c:v>
                </c:pt>
                <c:pt idx="2">
                  <c:v>55.03</c:v>
                </c:pt>
                <c:pt idx="3">
                  <c:v>55.14</c:v>
                </c:pt>
                <c:pt idx="4">
                  <c:v>55.89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DEC-4DFA-AEE2-F1FFD5C742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403456"/>
        <c:axId val="206409728"/>
      </c:lineChart>
      <c:dateAx>
        <c:axId val="206403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409728"/>
        <c:crosses val="autoZero"/>
        <c:auto val="1"/>
        <c:lblOffset val="100"/>
        <c:baseTimeUnit val="years"/>
      </c:dateAx>
      <c:valAx>
        <c:axId val="2064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403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88.04</c:v>
                </c:pt>
                <c:pt idx="1">
                  <c:v>87.56</c:v>
                </c:pt>
                <c:pt idx="2">
                  <c:v>83.57</c:v>
                </c:pt>
                <c:pt idx="3">
                  <c:v>81.34</c:v>
                </c:pt>
                <c:pt idx="4">
                  <c:v>87.51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1F-4F12-ABC5-D1A159B549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513664"/>
        <c:axId val="206515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82.66</c:v>
                </c:pt>
                <c:pt idx="1">
                  <c:v>82.04</c:v>
                </c:pt>
                <c:pt idx="2">
                  <c:v>81.900000000000006</c:v>
                </c:pt>
                <c:pt idx="3">
                  <c:v>81.39</c:v>
                </c:pt>
                <c:pt idx="4">
                  <c:v>81.27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1F-4F12-ABC5-D1A159B549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513664"/>
        <c:axId val="206515584"/>
      </c:lineChart>
      <c:dateAx>
        <c:axId val="2065136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515584"/>
        <c:crosses val="autoZero"/>
        <c:auto val="1"/>
        <c:lblOffset val="100"/>
        <c:baseTimeUnit val="years"/>
      </c:dateAx>
      <c:valAx>
        <c:axId val="206515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513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110.43</c:v>
                </c:pt>
                <c:pt idx="1">
                  <c:v>109.02</c:v>
                </c:pt>
                <c:pt idx="2">
                  <c:v>113.51</c:v>
                </c:pt>
                <c:pt idx="3">
                  <c:v>110.48</c:v>
                </c:pt>
                <c:pt idx="4">
                  <c:v>111.37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DF-4411-B084-80EA94D21F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302592"/>
        <c:axId val="202304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111.71</c:v>
                </c:pt>
                <c:pt idx="1">
                  <c:v>110.05</c:v>
                </c:pt>
                <c:pt idx="2">
                  <c:v>108.87</c:v>
                </c:pt>
                <c:pt idx="3">
                  <c:v>108.61</c:v>
                </c:pt>
                <c:pt idx="4">
                  <c:v>108.35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DF-4411-B084-80EA94D21F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302592"/>
        <c:axId val="202304512"/>
      </c:lineChart>
      <c:dateAx>
        <c:axId val="2023025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304512"/>
        <c:crosses val="autoZero"/>
        <c:auto val="1"/>
        <c:lblOffset val="100"/>
        <c:baseTimeUnit val="years"/>
      </c:dateAx>
      <c:valAx>
        <c:axId val="2023045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302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47.46</c:v>
                </c:pt>
                <c:pt idx="1">
                  <c:v>49.38</c:v>
                </c:pt>
                <c:pt idx="2">
                  <c:v>51.81</c:v>
                </c:pt>
                <c:pt idx="3">
                  <c:v>53.84</c:v>
                </c:pt>
                <c:pt idx="4">
                  <c:v>55.55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D3-41CE-BBC4-47CC123B8A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26048"/>
        <c:axId val="205027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48.49</c:v>
                </c:pt>
                <c:pt idx="1">
                  <c:v>48.05</c:v>
                </c:pt>
                <c:pt idx="2">
                  <c:v>48.87</c:v>
                </c:pt>
                <c:pt idx="3">
                  <c:v>49.92</c:v>
                </c:pt>
                <c:pt idx="4">
                  <c:v>50.63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D3-41CE-BBC4-47CC123B8A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26048"/>
        <c:axId val="205027968"/>
      </c:lineChart>
      <c:dateAx>
        <c:axId val="20502604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27968"/>
        <c:crosses val="autoZero"/>
        <c:auto val="1"/>
        <c:lblOffset val="100"/>
        <c:baseTimeUnit val="years"/>
      </c:dateAx>
      <c:valAx>
        <c:axId val="205027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26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97-4E4E-BA1E-3AC9CED647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54720"/>
        <c:axId val="205056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12.79</c:v>
                </c:pt>
                <c:pt idx="1">
                  <c:v>13.39</c:v>
                </c:pt>
                <c:pt idx="2">
                  <c:v>14.85</c:v>
                </c:pt>
                <c:pt idx="3">
                  <c:v>16.88</c:v>
                </c:pt>
                <c:pt idx="4">
                  <c:v>18.28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D97-4E4E-BA1E-3AC9CED647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54720"/>
        <c:axId val="205056640"/>
      </c:lineChart>
      <c:dateAx>
        <c:axId val="2050547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56640"/>
        <c:crosses val="autoZero"/>
        <c:auto val="1"/>
        <c:lblOffset val="100"/>
        <c:baseTimeUnit val="years"/>
      </c:dateAx>
      <c:valAx>
        <c:axId val="205056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54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08-4A53-873F-6CEB651748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60832"/>
        <c:axId val="205162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1.72</c:v>
                </c:pt>
                <c:pt idx="1">
                  <c:v>2.64</c:v>
                </c:pt>
                <c:pt idx="2">
                  <c:v>3.16</c:v>
                </c:pt>
                <c:pt idx="3">
                  <c:v>3.59</c:v>
                </c:pt>
                <c:pt idx="4">
                  <c:v>3.98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08-4A53-873F-6CEB651748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60832"/>
        <c:axId val="205162752"/>
      </c:lineChart>
      <c:dateAx>
        <c:axId val="2051608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62752"/>
        <c:crosses val="autoZero"/>
        <c:auto val="1"/>
        <c:lblOffset val="100"/>
        <c:baseTimeUnit val="years"/>
      </c:dateAx>
      <c:valAx>
        <c:axId val="2051627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60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129.25</c:v>
                </c:pt>
                <c:pt idx="1">
                  <c:v>136.04</c:v>
                </c:pt>
                <c:pt idx="2">
                  <c:v>151.08000000000001</c:v>
                </c:pt>
                <c:pt idx="3">
                  <c:v>148.24</c:v>
                </c:pt>
                <c:pt idx="4">
                  <c:v>142.65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57-4478-8385-691A92CB69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76192"/>
        <c:axId val="205190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384.34</c:v>
                </c:pt>
                <c:pt idx="1">
                  <c:v>359.47</c:v>
                </c:pt>
                <c:pt idx="2">
                  <c:v>369.69</c:v>
                </c:pt>
                <c:pt idx="3">
                  <c:v>379.08</c:v>
                </c:pt>
                <c:pt idx="4">
                  <c:v>367.55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57-4478-8385-691A92CB69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76192"/>
        <c:axId val="205190656"/>
      </c:lineChart>
      <c:dateAx>
        <c:axId val="2051761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90656"/>
        <c:crosses val="autoZero"/>
        <c:auto val="1"/>
        <c:lblOffset val="100"/>
        <c:baseTimeUnit val="years"/>
      </c:dateAx>
      <c:valAx>
        <c:axId val="2051906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76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722.65</c:v>
                </c:pt>
                <c:pt idx="1">
                  <c:v>684.14</c:v>
                </c:pt>
                <c:pt idx="2">
                  <c:v>641.20000000000005</c:v>
                </c:pt>
                <c:pt idx="3">
                  <c:v>591.54999999999995</c:v>
                </c:pt>
                <c:pt idx="4">
                  <c:v>545.15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CD-4199-A8F9-2D76B27E68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24960"/>
        <c:axId val="205239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380.58</c:v>
                </c:pt>
                <c:pt idx="1">
                  <c:v>401.79</c:v>
                </c:pt>
                <c:pt idx="2">
                  <c:v>402.99</c:v>
                </c:pt>
                <c:pt idx="3">
                  <c:v>398.98</c:v>
                </c:pt>
                <c:pt idx="4">
                  <c:v>418.68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CD-4199-A8F9-2D76B27E68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24960"/>
        <c:axId val="205239424"/>
      </c:lineChart>
      <c:dateAx>
        <c:axId val="2052249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39424"/>
        <c:crosses val="autoZero"/>
        <c:auto val="1"/>
        <c:lblOffset val="100"/>
        <c:baseTimeUnit val="years"/>
      </c:dateAx>
      <c:valAx>
        <c:axId val="2052394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24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99.6</c:v>
                </c:pt>
                <c:pt idx="2">
                  <c:v>101.62</c:v>
                </c:pt>
                <c:pt idx="3">
                  <c:v>98.89</c:v>
                </c:pt>
                <c:pt idx="4">
                  <c:v>100.88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7D-48A0-B292-095261CD20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81920"/>
        <c:axId val="205288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102.38</c:v>
                </c:pt>
                <c:pt idx="1">
                  <c:v>100.12</c:v>
                </c:pt>
                <c:pt idx="2">
                  <c:v>98.66</c:v>
                </c:pt>
                <c:pt idx="3">
                  <c:v>98.64</c:v>
                </c:pt>
                <c:pt idx="4">
                  <c:v>94.78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7D-48A0-B292-095261CD20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81920"/>
        <c:axId val="205288192"/>
      </c:lineChart>
      <c:dateAx>
        <c:axId val="2052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88192"/>
        <c:crosses val="autoZero"/>
        <c:auto val="1"/>
        <c:lblOffset val="100"/>
        <c:baseTimeUnit val="years"/>
      </c:dateAx>
      <c:valAx>
        <c:axId val="205288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189.72</c:v>
                </c:pt>
                <c:pt idx="1">
                  <c:v>190.73</c:v>
                </c:pt>
                <c:pt idx="2">
                  <c:v>187.27</c:v>
                </c:pt>
                <c:pt idx="3">
                  <c:v>193.16</c:v>
                </c:pt>
                <c:pt idx="4">
                  <c:v>188.59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00-4D12-AEF1-3475958B54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387456"/>
        <c:axId val="206393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168.67</c:v>
                </c:pt>
                <c:pt idx="1">
                  <c:v>174.97</c:v>
                </c:pt>
                <c:pt idx="2">
                  <c:v>178.59</c:v>
                </c:pt>
                <c:pt idx="3">
                  <c:v>178.92</c:v>
                </c:pt>
                <c:pt idx="4">
                  <c:v>181.3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00-4D12-AEF1-3475958B54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387456"/>
        <c:axId val="206393728"/>
      </c:lineChart>
      <c:dateAx>
        <c:axId val="206387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393728"/>
        <c:crosses val="autoZero"/>
        <c:auto val="1"/>
        <c:lblOffset val="100"/>
        <c:baseTimeUnit val="years"/>
      </c:dateAx>
      <c:valAx>
        <c:axId val="206393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387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【110.27】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【260.31】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【275.67】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【60.69】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【166.40】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【100.05】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【50.19】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【20.63】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【0.69】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zoomScaleNormal="100" workbookViewId="0">
      <selection activeCell="BL66" sqref="BL66:BZ82"/>
    </sheetView>
  </sheetViews>
  <sheetFormatPr defaultColWidth="2.6640625" defaultRowHeight="13.2" x14ac:dyDescent="0.2"/>
  <cols>
    <col min="1" max="1" width="2.6640625" customWidth="1"/>
    <col min="2" max="62" width="3.77734375" customWidth="1"/>
    <col min="64" max="78" width="3.109375" customWidth="1"/>
    <col min="79" max="79" width="4.44140625" bestFit="1" customWidth="1"/>
    <col min="81" max="82" width="4.44140625" bestFit="1" customWidth="1"/>
  </cols>
  <sheetData>
    <row r="1" spans="1:78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2">
      <c r="A2" s="2"/>
      <c r="B2" s="45" t="s">
        <v>0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</row>
    <row r="3" spans="1:78" ht="9.75" customHeight="1" x14ac:dyDescent="0.2">
      <c r="A3" s="2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</row>
    <row r="4" spans="1:78" ht="9.75" customHeight="1" x14ac:dyDescent="0.2">
      <c r="A4" s="2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</row>
    <row r="5" spans="1:78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2">
      <c r="A6" s="2"/>
      <c r="B6" s="46" t="str">
        <f>データ!H6</f>
        <v>宮崎県　高鍋町</v>
      </c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7"/>
      <c r="AE6" s="47"/>
      <c r="AF6" s="47"/>
      <c r="AG6" s="47"/>
      <c r="AH6" s="4"/>
      <c r="AI6" s="4"/>
      <c r="AJ6" s="4"/>
      <c r="AK6" s="4"/>
      <c r="AL6" s="4"/>
      <c r="AM6" s="4"/>
      <c r="AN6" s="4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2">
      <c r="A7" s="2"/>
      <c r="B7" s="48" t="s">
        <v>1</v>
      </c>
      <c r="C7" s="49"/>
      <c r="D7" s="49"/>
      <c r="E7" s="49"/>
      <c r="F7" s="49"/>
      <c r="G7" s="49"/>
      <c r="H7" s="49"/>
      <c r="I7" s="48" t="s">
        <v>2</v>
      </c>
      <c r="J7" s="49"/>
      <c r="K7" s="49"/>
      <c r="L7" s="49"/>
      <c r="M7" s="49"/>
      <c r="N7" s="49"/>
      <c r="O7" s="50"/>
      <c r="P7" s="51" t="s">
        <v>3</v>
      </c>
      <c r="Q7" s="51"/>
      <c r="R7" s="51"/>
      <c r="S7" s="51"/>
      <c r="T7" s="51"/>
      <c r="U7" s="51"/>
      <c r="V7" s="51"/>
      <c r="W7" s="51" t="s">
        <v>4</v>
      </c>
      <c r="X7" s="51"/>
      <c r="Y7" s="51"/>
      <c r="Z7" s="51"/>
      <c r="AA7" s="51"/>
      <c r="AB7" s="51"/>
      <c r="AC7" s="51"/>
      <c r="AD7" s="51" t="s">
        <v>5</v>
      </c>
      <c r="AE7" s="51"/>
      <c r="AF7" s="51"/>
      <c r="AG7" s="51"/>
      <c r="AH7" s="51"/>
      <c r="AI7" s="51"/>
      <c r="AJ7" s="51"/>
      <c r="AK7" s="4"/>
      <c r="AL7" s="51" t="s">
        <v>6</v>
      </c>
      <c r="AM7" s="51"/>
      <c r="AN7" s="51"/>
      <c r="AO7" s="51"/>
      <c r="AP7" s="51"/>
      <c r="AQ7" s="51"/>
      <c r="AR7" s="51"/>
      <c r="AS7" s="51"/>
      <c r="AT7" s="48" t="s">
        <v>7</v>
      </c>
      <c r="AU7" s="49"/>
      <c r="AV7" s="49"/>
      <c r="AW7" s="49"/>
      <c r="AX7" s="49"/>
      <c r="AY7" s="49"/>
      <c r="AZ7" s="49"/>
      <c r="BA7" s="49"/>
      <c r="BB7" s="51" t="s">
        <v>8</v>
      </c>
      <c r="BC7" s="51"/>
      <c r="BD7" s="51"/>
      <c r="BE7" s="51"/>
      <c r="BF7" s="51"/>
      <c r="BG7" s="51"/>
      <c r="BH7" s="51"/>
      <c r="BI7" s="51"/>
      <c r="BJ7" s="3"/>
      <c r="BK7" s="3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2">
      <c r="A8" s="2"/>
      <c r="B8" s="57" t="str">
        <f>データ!$I$6</f>
        <v>法適用</v>
      </c>
      <c r="C8" s="58"/>
      <c r="D8" s="58"/>
      <c r="E8" s="58"/>
      <c r="F8" s="58"/>
      <c r="G8" s="58"/>
      <c r="H8" s="58"/>
      <c r="I8" s="57" t="str">
        <f>データ!$J$6</f>
        <v>水道事業</v>
      </c>
      <c r="J8" s="58"/>
      <c r="K8" s="58"/>
      <c r="L8" s="58"/>
      <c r="M8" s="58"/>
      <c r="N8" s="58"/>
      <c r="O8" s="59"/>
      <c r="P8" s="60" t="str">
        <f>データ!$K$6</f>
        <v>末端給水事業</v>
      </c>
      <c r="Q8" s="60"/>
      <c r="R8" s="60"/>
      <c r="S8" s="60"/>
      <c r="T8" s="60"/>
      <c r="U8" s="60"/>
      <c r="V8" s="60"/>
      <c r="W8" s="60" t="str">
        <f>データ!$L$6</f>
        <v>A6</v>
      </c>
      <c r="X8" s="60"/>
      <c r="Y8" s="60"/>
      <c r="Z8" s="60"/>
      <c r="AA8" s="60"/>
      <c r="AB8" s="60"/>
      <c r="AC8" s="60"/>
      <c r="AD8" s="60" t="str">
        <f>データ!$M$6</f>
        <v>非設置</v>
      </c>
      <c r="AE8" s="60"/>
      <c r="AF8" s="60"/>
      <c r="AG8" s="60"/>
      <c r="AH8" s="60"/>
      <c r="AI8" s="60"/>
      <c r="AJ8" s="60"/>
      <c r="AK8" s="4"/>
      <c r="AL8" s="61">
        <f>データ!$R$6</f>
        <v>20141</v>
      </c>
      <c r="AM8" s="61"/>
      <c r="AN8" s="61"/>
      <c r="AO8" s="61"/>
      <c r="AP8" s="61"/>
      <c r="AQ8" s="61"/>
      <c r="AR8" s="61"/>
      <c r="AS8" s="61"/>
      <c r="AT8" s="52">
        <f>データ!$S$6</f>
        <v>43.8</v>
      </c>
      <c r="AU8" s="53"/>
      <c r="AV8" s="53"/>
      <c r="AW8" s="53"/>
      <c r="AX8" s="53"/>
      <c r="AY8" s="53"/>
      <c r="AZ8" s="53"/>
      <c r="BA8" s="53"/>
      <c r="BB8" s="54">
        <f>データ!$T$6</f>
        <v>459.84</v>
      </c>
      <c r="BC8" s="54"/>
      <c r="BD8" s="54"/>
      <c r="BE8" s="54"/>
      <c r="BF8" s="54"/>
      <c r="BG8" s="54"/>
      <c r="BH8" s="54"/>
      <c r="BI8" s="54"/>
      <c r="BJ8" s="3"/>
      <c r="BK8" s="3"/>
      <c r="BL8" s="55" t="s">
        <v>10</v>
      </c>
      <c r="BM8" s="56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2">
      <c r="A9" s="2"/>
      <c r="B9" s="48" t="s">
        <v>12</v>
      </c>
      <c r="C9" s="49"/>
      <c r="D9" s="49"/>
      <c r="E9" s="49"/>
      <c r="F9" s="49"/>
      <c r="G9" s="49"/>
      <c r="H9" s="49"/>
      <c r="I9" s="48" t="s">
        <v>13</v>
      </c>
      <c r="J9" s="49"/>
      <c r="K9" s="49"/>
      <c r="L9" s="49"/>
      <c r="M9" s="49"/>
      <c r="N9" s="49"/>
      <c r="O9" s="50"/>
      <c r="P9" s="51" t="s">
        <v>14</v>
      </c>
      <c r="Q9" s="51"/>
      <c r="R9" s="51"/>
      <c r="S9" s="51"/>
      <c r="T9" s="51"/>
      <c r="U9" s="51"/>
      <c r="V9" s="51"/>
      <c r="W9" s="51" t="s">
        <v>15</v>
      </c>
      <c r="X9" s="51"/>
      <c r="Y9" s="51"/>
      <c r="Z9" s="51"/>
      <c r="AA9" s="51"/>
      <c r="AB9" s="51"/>
      <c r="AC9" s="51"/>
      <c r="AD9" s="2"/>
      <c r="AE9" s="2"/>
      <c r="AF9" s="2"/>
      <c r="AG9" s="2"/>
      <c r="AH9" s="4"/>
      <c r="AI9" s="4"/>
      <c r="AJ9" s="4"/>
      <c r="AK9" s="4"/>
      <c r="AL9" s="51" t="s">
        <v>16</v>
      </c>
      <c r="AM9" s="51"/>
      <c r="AN9" s="51"/>
      <c r="AO9" s="51"/>
      <c r="AP9" s="51"/>
      <c r="AQ9" s="51"/>
      <c r="AR9" s="51"/>
      <c r="AS9" s="51"/>
      <c r="AT9" s="48" t="s">
        <v>17</v>
      </c>
      <c r="AU9" s="49"/>
      <c r="AV9" s="49"/>
      <c r="AW9" s="49"/>
      <c r="AX9" s="49"/>
      <c r="AY9" s="49"/>
      <c r="AZ9" s="49"/>
      <c r="BA9" s="49"/>
      <c r="BB9" s="51" t="s">
        <v>18</v>
      </c>
      <c r="BC9" s="51"/>
      <c r="BD9" s="51"/>
      <c r="BE9" s="51"/>
      <c r="BF9" s="51"/>
      <c r="BG9" s="51"/>
      <c r="BH9" s="51"/>
      <c r="BI9" s="51"/>
      <c r="BJ9" s="3"/>
      <c r="BK9" s="3"/>
      <c r="BL9" s="62" t="s">
        <v>19</v>
      </c>
      <c r="BM9" s="63"/>
      <c r="BN9" s="11" t="s">
        <v>20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2">
      <c r="A10" s="2"/>
      <c r="B10" s="52" t="str">
        <f>データ!$N$6</f>
        <v>-</v>
      </c>
      <c r="C10" s="53"/>
      <c r="D10" s="53"/>
      <c r="E10" s="53"/>
      <c r="F10" s="53"/>
      <c r="G10" s="53"/>
      <c r="H10" s="53"/>
      <c r="I10" s="52">
        <f>データ!$O$6</f>
        <v>50.4</v>
      </c>
      <c r="J10" s="53"/>
      <c r="K10" s="53"/>
      <c r="L10" s="53"/>
      <c r="M10" s="53"/>
      <c r="N10" s="53"/>
      <c r="O10" s="64"/>
      <c r="P10" s="54">
        <f>データ!$P$6</f>
        <v>89.83</v>
      </c>
      <c r="Q10" s="54"/>
      <c r="R10" s="54"/>
      <c r="S10" s="54"/>
      <c r="T10" s="54"/>
      <c r="U10" s="54"/>
      <c r="V10" s="54"/>
      <c r="W10" s="61">
        <f>データ!$Q$6</f>
        <v>3311</v>
      </c>
      <c r="X10" s="61"/>
      <c r="Y10" s="61"/>
      <c r="Z10" s="61"/>
      <c r="AA10" s="61"/>
      <c r="AB10" s="61"/>
      <c r="AC10" s="61"/>
      <c r="AD10" s="2"/>
      <c r="AE10" s="2"/>
      <c r="AF10" s="2"/>
      <c r="AG10" s="2"/>
      <c r="AH10" s="4"/>
      <c r="AI10" s="4"/>
      <c r="AJ10" s="4"/>
      <c r="AK10" s="4"/>
      <c r="AL10" s="61">
        <f>データ!$U$6</f>
        <v>18045</v>
      </c>
      <c r="AM10" s="61"/>
      <c r="AN10" s="61"/>
      <c r="AO10" s="61"/>
      <c r="AP10" s="61"/>
      <c r="AQ10" s="61"/>
      <c r="AR10" s="61"/>
      <c r="AS10" s="61"/>
      <c r="AT10" s="52">
        <f>データ!$V$6</f>
        <v>10.28</v>
      </c>
      <c r="AU10" s="53"/>
      <c r="AV10" s="53"/>
      <c r="AW10" s="53"/>
      <c r="AX10" s="53"/>
      <c r="AY10" s="53"/>
      <c r="AZ10" s="53"/>
      <c r="BA10" s="53"/>
      <c r="BB10" s="54">
        <f>データ!$W$6</f>
        <v>1755.35</v>
      </c>
      <c r="BC10" s="54"/>
      <c r="BD10" s="54"/>
      <c r="BE10" s="54"/>
      <c r="BF10" s="54"/>
      <c r="BG10" s="54"/>
      <c r="BH10" s="54"/>
      <c r="BI10" s="54"/>
      <c r="BJ10" s="2"/>
      <c r="BK10" s="2"/>
      <c r="BL10" s="65" t="s">
        <v>21</v>
      </c>
      <c r="BM10" s="66"/>
      <c r="BN10" s="14" t="s">
        <v>22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9" t="s">
        <v>23</v>
      </c>
      <c r="BM11" s="79"/>
      <c r="BN11" s="79"/>
      <c r="BO11" s="79"/>
      <c r="BP11" s="79"/>
      <c r="BQ11" s="79"/>
      <c r="BR11" s="79"/>
      <c r="BS11" s="79"/>
      <c r="BT11" s="79"/>
      <c r="BU11" s="79"/>
      <c r="BV11" s="79"/>
      <c r="BW11" s="79"/>
      <c r="BX11" s="79"/>
      <c r="BY11" s="79"/>
      <c r="BZ11" s="79"/>
    </row>
    <row r="12" spans="1:78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9"/>
      <c r="BM12" s="79"/>
      <c r="BN12" s="79"/>
      <c r="BO12" s="79"/>
      <c r="BP12" s="79"/>
      <c r="BQ12" s="79"/>
      <c r="BR12" s="79"/>
      <c r="BS12" s="79"/>
      <c r="BT12" s="79"/>
      <c r="BU12" s="79"/>
      <c r="BV12" s="79"/>
      <c r="BW12" s="79"/>
      <c r="BX12" s="79"/>
      <c r="BY12" s="79"/>
      <c r="BZ12" s="79"/>
    </row>
    <row r="13" spans="1:78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80"/>
      <c r="BM13" s="80"/>
      <c r="BN13" s="80"/>
      <c r="BO13" s="80"/>
      <c r="BP13" s="80"/>
      <c r="BQ13" s="80"/>
      <c r="BR13" s="80"/>
      <c r="BS13" s="80"/>
      <c r="BT13" s="80"/>
      <c r="BU13" s="80"/>
      <c r="BV13" s="80"/>
      <c r="BW13" s="80"/>
      <c r="BX13" s="80"/>
      <c r="BY13" s="80"/>
      <c r="BZ13" s="80"/>
    </row>
    <row r="14" spans="1:78" ht="13.5" customHeight="1" x14ac:dyDescent="0.2">
      <c r="A14" s="2"/>
      <c r="B14" s="81" t="s">
        <v>24</v>
      </c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82"/>
      <c r="BA14" s="82"/>
      <c r="BB14" s="82"/>
      <c r="BC14" s="82"/>
      <c r="BD14" s="82"/>
      <c r="BE14" s="82"/>
      <c r="BF14" s="82"/>
      <c r="BG14" s="82"/>
      <c r="BH14" s="82"/>
      <c r="BI14" s="82"/>
      <c r="BJ14" s="83"/>
      <c r="BK14" s="2"/>
      <c r="BL14" s="67" t="s">
        <v>25</v>
      </c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8"/>
      <c r="BX14" s="68"/>
      <c r="BY14" s="68"/>
      <c r="BZ14" s="69"/>
    </row>
    <row r="15" spans="1:78" ht="13.5" customHeight="1" x14ac:dyDescent="0.2">
      <c r="A15" s="2"/>
      <c r="B15" s="84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85"/>
      <c r="AN15" s="85"/>
      <c r="AO15" s="85"/>
      <c r="AP15" s="85"/>
      <c r="AQ15" s="85"/>
      <c r="AR15" s="85"/>
      <c r="AS15" s="85"/>
      <c r="AT15" s="85"/>
      <c r="AU15" s="85"/>
      <c r="AV15" s="85"/>
      <c r="AW15" s="85"/>
      <c r="AX15" s="85"/>
      <c r="AY15" s="85"/>
      <c r="AZ15" s="85"/>
      <c r="BA15" s="85"/>
      <c r="BB15" s="85"/>
      <c r="BC15" s="85"/>
      <c r="BD15" s="85"/>
      <c r="BE15" s="85"/>
      <c r="BF15" s="85"/>
      <c r="BG15" s="85"/>
      <c r="BH15" s="85"/>
      <c r="BI15" s="85"/>
      <c r="BJ15" s="86"/>
      <c r="BK15" s="2"/>
      <c r="BL15" s="70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  <c r="BZ15" s="72"/>
    </row>
    <row r="16" spans="1:78" ht="13.5" customHeight="1" x14ac:dyDescent="0.2">
      <c r="A16" s="2"/>
      <c r="B16" s="17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18"/>
      <c r="BK16" s="2"/>
      <c r="BL16" s="87" t="s">
        <v>112</v>
      </c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9"/>
    </row>
    <row r="17" spans="1:78" ht="13.5" customHeight="1" x14ac:dyDescent="0.2">
      <c r="A17" s="2"/>
      <c r="B17" s="17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18"/>
      <c r="BK17" s="2"/>
      <c r="BL17" s="87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  <c r="BZ17" s="89"/>
    </row>
    <row r="18" spans="1:78" ht="13.5" customHeight="1" x14ac:dyDescent="0.2">
      <c r="A18" s="2"/>
      <c r="B18" s="17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18"/>
      <c r="BK18" s="2"/>
      <c r="BL18" s="87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9"/>
    </row>
    <row r="19" spans="1:78" ht="13.5" customHeight="1" x14ac:dyDescent="0.2">
      <c r="A19" s="2"/>
      <c r="B19" s="17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18"/>
      <c r="BK19" s="2"/>
      <c r="BL19" s="87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  <c r="BZ19" s="89"/>
    </row>
    <row r="20" spans="1:78" ht="13.5" customHeight="1" x14ac:dyDescent="0.2">
      <c r="A20" s="2"/>
      <c r="B20" s="17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18"/>
      <c r="BK20" s="2"/>
      <c r="BL20" s="87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9"/>
    </row>
    <row r="21" spans="1:78" ht="13.5" customHeight="1" x14ac:dyDescent="0.2">
      <c r="A21" s="2"/>
      <c r="B21" s="17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18"/>
      <c r="BK21" s="2"/>
      <c r="BL21" s="87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  <c r="BZ21" s="89"/>
    </row>
    <row r="22" spans="1:78" ht="13.5" customHeight="1" x14ac:dyDescent="0.2">
      <c r="A22" s="2"/>
      <c r="B22" s="17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18"/>
      <c r="BK22" s="2"/>
      <c r="BL22" s="87"/>
      <c r="BM22" s="88"/>
      <c r="BN22" s="88"/>
      <c r="BO22" s="88"/>
      <c r="BP22" s="88"/>
      <c r="BQ22" s="88"/>
      <c r="BR22" s="88"/>
      <c r="BS22" s="88"/>
      <c r="BT22" s="88"/>
      <c r="BU22" s="88"/>
      <c r="BV22" s="88"/>
      <c r="BW22" s="88"/>
      <c r="BX22" s="88"/>
      <c r="BY22" s="88"/>
      <c r="BZ22" s="89"/>
    </row>
    <row r="23" spans="1:78" ht="13.5" customHeight="1" x14ac:dyDescent="0.2">
      <c r="A23" s="2"/>
      <c r="B23" s="17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18"/>
      <c r="BK23" s="2"/>
      <c r="BL23" s="87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  <c r="BY23" s="88"/>
      <c r="BZ23" s="89"/>
    </row>
    <row r="24" spans="1:78" ht="13.5" customHeight="1" x14ac:dyDescent="0.2">
      <c r="A24" s="2"/>
      <c r="B24" s="17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18"/>
      <c r="BK24" s="2"/>
      <c r="BL24" s="87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  <c r="BY24" s="88"/>
      <c r="BZ24" s="89"/>
    </row>
    <row r="25" spans="1:78" ht="13.5" customHeight="1" x14ac:dyDescent="0.2">
      <c r="A25" s="2"/>
      <c r="B25" s="17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18"/>
      <c r="BK25" s="2"/>
      <c r="BL25" s="87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  <c r="BY25" s="88"/>
      <c r="BZ25" s="89"/>
    </row>
    <row r="26" spans="1:78" ht="13.5" customHeight="1" x14ac:dyDescent="0.2">
      <c r="A26" s="2"/>
      <c r="B26" s="17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8"/>
      <c r="BK26" s="2"/>
      <c r="BL26" s="87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  <c r="BY26" s="88"/>
      <c r="BZ26" s="89"/>
    </row>
    <row r="27" spans="1:78" ht="13.5" customHeight="1" x14ac:dyDescent="0.2">
      <c r="A27" s="2"/>
      <c r="B27" s="17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8"/>
      <c r="BK27" s="2"/>
      <c r="BL27" s="87"/>
      <c r="BM27" s="88"/>
      <c r="BN27" s="88"/>
      <c r="BO27" s="88"/>
      <c r="BP27" s="88"/>
      <c r="BQ27" s="88"/>
      <c r="BR27" s="88"/>
      <c r="BS27" s="88"/>
      <c r="BT27" s="88"/>
      <c r="BU27" s="88"/>
      <c r="BV27" s="88"/>
      <c r="BW27" s="88"/>
      <c r="BX27" s="88"/>
      <c r="BY27" s="88"/>
      <c r="BZ27" s="89"/>
    </row>
    <row r="28" spans="1:78" ht="13.5" customHeight="1" x14ac:dyDescent="0.2">
      <c r="A28" s="2"/>
      <c r="B28" s="17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8"/>
      <c r="BK28" s="2"/>
      <c r="BL28" s="87"/>
      <c r="BM28" s="88"/>
      <c r="BN28" s="88"/>
      <c r="BO28" s="88"/>
      <c r="BP28" s="88"/>
      <c r="BQ28" s="88"/>
      <c r="BR28" s="88"/>
      <c r="BS28" s="88"/>
      <c r="BT28" s="88"/>
      <c r="BU28" s="88"/>
      <c r="BV28" s="88"/>
      <c r="BW28" s="88"/>
      <c r="BX28" s="88"/>
      <c r="BY28" s="88"/>
      <c r="BZ28" s="89"/>
    </row>
    <row r="29" spans="1:78" ht="13.5" customHeight="1" x14ac:dyDescent="0.2">
      <c r="A29" s="2"/>
      <c r="B29" s="17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8"/>
      <c r="BK29" s="2"/>
      <c r="BL29" s="87"/>
      <c r="BM29" s="88"/>
      <c r="BN29" s="88"/>
      <c r="BO29" s="88"/>
      <c r="BP29" s="88"/>
      <c r="BQ29" s="88"/>
      <c r="BR29" s="88"/>
      <c r="BS29" s="88"/>
      <c r="BT29" s="88"/>
      <c r="BU29" s="88"/>
      <c r="BV29" s="88"/>
      <c r="BW29" s="88"/>
      <c r="BX29" s="88"/>
      <c r="BY29" s="88"/>
      <c r="BZ29" s="89"/>
    </row>
    <row r="30" spans="1:78" ht="13.5" customHeight="1" x14ac:dyDescent="0.2">
      <c r="A30" s="2"/>
      <c r="B30" s="17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8"/>
      <c r="BK30" s="2"/>
      <c r="BL30" s="87"/>
      <c r="BM30" s="88"/>
      <c r="BN30" s="88"/>
      <c r="BO30" s="88"/>
      <c r="BP30" s="88"/>
      <c r="BQ30" s="88"/>
      <c r="BR30" s="88"/>
      <c r="BS30" s="88"/>
      <c r="BT30" s="88"/>
      <c r="BU30" s="88"/>
      <c r="BV30" s="88"/>
      <c r="BW30" s="88"/>
      <c r="BX30" s="88"/>
      <c r="BY30" s="88"/>
      <c r="BZ30" s="89"/>
    </row>
    <row r="31" spans="1:78" ht="13.5" customHeight="1" x14ac:dyDescent="0.2">
      <c r="A31" s="2"/>
      <c r="B31" s="17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8"/>
      <c r="BK31" s="2"/>
      <c r="BL31" s="87"/>
      <c r="BM31" s="88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  <c r="BY31" s="88"/>
      <c r="BZ31" s="89"/>
    </row>
    <row r="32" spans="1:78" ht="13.5" customHeight="1" x14ac:dyDescent="0.2">
      <c r="A32" s="2"/>
      <c r="B32" s="17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8"/>
      <c r="BK32" s="2"/>
      <c r="BL32" s="87"/>
      <c r="BM32" s="88"/>
      <c r="BN32" s="88"/>
      <c r="BO32" s="88"/>
      <c r="BP32" s="88"/>
      <c r="BQ32" s="88"/>
      <c r="BR32" s="88"/>
      <c r="BS32" s="88"/>
      <c r="BT32" s="88"/>
      <c r="BU32" s="88"/>
      <c r="BV32" s="88"/>
      <c r="BW32" s="88"/>
      <c r="BX32" s="88"/>
      <c r="BY32" s="88"/>
      <c r="BZ32" s="89"/>
    </row>
    <row r="33" spans="1:78" ht="13.5" customHeight="1" x14ac:dyDescent="0.2">
      <c r="A33" s="2"/>
      <c r="B33" s="17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8"/>
      <c r="BK33" s="2"/>
      <c r="BL33" s="87"/>
      <c r="BM33" s="88"/>
      <c r="BN33" s="88"/>
      <c r="BO33" s="88"/>
      <c r="BP33" s="88"/>
      <c r="BQ33" s="88"/>
      <c r="BR33" s="88"/>
      <c r="BS33" s="88"/>
      <c r="BT33" s="88"/>
      <c r="BU33" s="88"/>
      <c r="BV33" s="88"/>
      <c r="BW33" s="88"/>
      <c r="BX33" s="88"/>
      <c r="BY33" s="88"/>
      <c r="BZ33" s="89"/>
    </row>
    <row r="34" spans="1:78" ht="13.5" customHeight="1" x14ac:dyDescent="0.2">
      <c r="A34" s="2"/>
      <c r="B34" s="17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87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8"/>
      <c r="BX34" s="88"/>
      <c r="BY34" s="88"/>
      <c r="BZ34" s="89"/>
    </row>
    <row r="35" spans="1:78" ht="13.5" customHeight="1" x14ac:dyDescent="0.2">
      <c r="A35" s="2"/>
      <c r="B35" s="17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87"/>
      <c r="BM35" s="88"/>
      <c r="BN35" s="88"/>
      <c r="BO35" s="88"/>
      <c r="BP35" s="88"/>
      <c r="BQ35" s="88"/>
      <c r="BR35" s="88"/>
      <c r="BS35" s="88"/>
      <c r="BT35" s="88"/>
      <c r="BU35" s="88"/>
      <c r="BV35" s="88"/>
      <c r="BW35" s="88"/>
      <c r="BX35" s="88"/>
      <c r="BY35" s="88"/>
      <c r="BZ35" s="89"/>
    </row>
    <row r="36" spans="1:78" ht="13.5" customHeight="1" x14ac:dyDescent="0.2">
      <c r="A36" s="2"/>
      <c r="B36" s="17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8"/>
      <c r="BK36" s="2"/>
      <c r="BL36" s="87"/>
      <c r="BM36" s="88"/>
      <c r="BN36" s="88"/>
      <c r="BO36" s="88"/>
      <c r="BP36" s="88"/>
      <c r="BQ36" s="88"/>
      <c r="BR36" s="88"/>
      <c r="BS36" s="88"/>
      <c r="BT36" s="88"/>
      <c r="BU36" s="88"/>
      <c r="BV36" s="88"/>
      <c r="BW36" s="88"/>
      <c r="BX36" s="88"/>
      <c r="BY36" s="88"/>
      <c r="BZ36" s="89"/>
    </row>
    <row r="37" spans="1:78" ht="13.5" customHeight="1" x14ac:dyDescent="0.2">
      <c r="A37" s="2"/>
      <c r="B37" s="17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8"/>
      <c r="BK37" s="2"/>
      <c r="BL37" s="87"/>
      <c r="BM37" s="88"/>
      <c r="BN37" s="88"/>
      <c r="BO37" s="88"/>
      <c r="BP37" s="88"/>
      <c r="BQ37" s="88"/>
      <c r="BR37" s="88"/>
      <c r="BS37" s="88"/>
      <c r="BT37" s="88"/>
      <c r="BU37" s="88"/>
      <c r="BV37" s="88"/>
      <c r="BW37" s="88"/>
      <c r="BX37" s="88"/>
      <c r="BY37" s="88"/>
      <c r="BZ37" s="89"/>
    </row>
    <row r="38" spans="1:78" ht="13.5" customHeight="1" x14ac:dyDescent="0.2">
      <c r="A38" s="2"/>
      <c r="B38" s="17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8"/>
      <c r="BK38" s="2"/>
      <c r="BL38" s="87"/>
      <c r="BM38" s="88"/>
      <c r="BN38" s="88"/>
      <c r="BO38" s="88"/>
      <c r="BP38" s="88"/>
      <c r="BQ38" s="88"/>
      <c r="BR38" s="88"/>
      <c r="BS38" s="88"/>
      <c r="BT38" s="88"/>
      <c r="BU38" s="88"/>
      <c r="BV38" s="88"/>
      <c r="BW38" s="88"/>
      <c r="BX38" s="88"/>
      <c r="BY38" s="88"/>
      <c r="BZ38" s="89"/>
    </row>
    <row r="39" spans="1:78" ht="13.5" customHeight="1" x14ac:dyDescent="0.2">
      <c r="A39" s="2"/>
      <c r="B39" s="17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8"/>
      <c r="BK39" s="2"/>
      <c r="BL39" s="87"/>
      <c r="BM39" s="88"/>
      <c r="BN39" s="88"/>
      <c r="BO39" s="88"/>
      <c r="BP39" s="88"/>
      <c r="BQ39" s="88"/>
      <c r="BR39" s="88"/>
      <c r="BS39" s="88"/>
      <c r="BT39" s="88"/>
      <c r="BU39" s="88"/>
      <c r="BV39" s="88"/>
      <c r="BW39" s="88"/>
      <c r="BX39" s="88"/>
      <c r="BY39" s="88"/>
      <c r="BZ39" s="89"/>
    </row>
    <row r="40" spans="1:78" ht="13.5" customHeight="1" x14ac:dyDescent="0.2">
      <c r="A40" s="2"/>
      <c r="B40" s="17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8"/>
      <c r="BK40" s="2"/>
      <c r="BL40" s="87"/>
      <c r="BM40" s="88"/>
      <c r="BN40" s="88"/>
      <c r="BO40" s="88"/>
      <c r="BP40" s="88"/>
      <c r="BQ40" s="88"/>
      <c r="BR40" s="88"/>
      <c r="BS40" s="88"/>
      <c r="BT40" s="88"/>
      <c r="BU40" s="88"/>
      <c r="BV40" s="88"/>
      <c r="BW40" s="88"/>
      <c r="BX40" s="88"/>
      <c r="BY40" s="88"/>
      <c r="BZ40" s="89"/>
    </row>
    <row r="41" spans="1:78" ht="13.5" customHeight="1" x14ac:dyDescent="0.2">
      <c r="A41" s="2"/>
      <c r="B41" s="17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8"/>
      <c r="BK41" s="2"/>
      <c r="BL41" s="87"/>
      <c r="BM41" s="88"/>
      <c r="BN41" s="88"/>
      <c r="BO41" s="88"/>
      <c r="BP41" s="88"/>
      <c r="BQ41" s="88"/>
      <c r="BR41" s="88"/>
      <c r="BS41" s="88"/>
      <c r="BT41" s="88"/>
      <c r="BU41" s="88"/>
      <c r="BV41" s="88"/>
      <c r="BW41" s="88"/>
      <c r="BX41" s="88"/>
      <c r="BY41" s="88"/>
      <c r="BZ41" s="89"/>
    </row>
    <row r="42" spans="1:78" ht="13.5" customHeight="1" x14ac:dyDescent="0.2">
      <c r="A42" s="2"/>
      <c r="B42" s="17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8"/>
      <c r="BK42" s="2"/>
      <c r="BL42" s="87"/>
      <c r="BM42" s="88"/>
      <c r="BN42" s="88"/>
      <c r="BO42" s="88"/>
      <c r="BP42" s="88"/>
      <c r="BQ42" s="88"/>
      <c r="BR42" s="88"/>
      <c r="BS42" s="88"/>
      <c r="BT42" s="88"/>
      <c r="BU42" s="88"/>
      <c r="BV42" s="88"/>
      <c r="BW42" s="88"/>
      <c r="BX42" s="88"/>
      <c r="BY42" s="88"/>
      <c r="BZ42" s="89"/>
    </row>
    <row r="43" spans="1:78" ht="13.5" customHeight="1" x14ac:dyDescent="0.2">
      <c r="A43" s="2"/>
      <c r="B43" s="17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8"/>
      <c r="BK43" s="2"/>
      <c r="BL43" s="87"/>
      <c r="BM43" s="88"/>
      <c r="BN43" s="88"/>
      <c r="BO43" s="88"/>
      <c r="BP43" s="88"/>
      <c r="BQ43" s="88"/>
      <c r="BR43" s="88"/>
      <c r="BS43" s="88"/>
      <c r="BT43" s="88"/>
      <c r="BU43" s="88"/>
      <c r="BV43" s="88"/>
      <c r="BW43" s="88"/>
      <c r="BX43" s="88"/>
      <c r="BY43" s="88"/>
      <c r="BZ43" s="89"/>
    </row>
    <row r="44" spans="1:78" ht="13.5" customHeight="1" x14ac:dyDescent="0.2">
      <c r="A44" s="2"/>
      <c r="B44" s="17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18"/>
      <c r="BK44" s="2"/>
      <c r="BL44" s="87"/>
      <c r="BM44" s="88"/>
      <c r="BN44" s="88"/>
      <c r="BO44" s="88"/>
      <c r="BP44" s="88"/>
      <c r="BQ44" s="88"/>
      <c r="BR44" s="88"/>
      <c r="BS44" s="88"/>
      <c r="BT44" s="88"/>
      <c r="BU44" s="88"/>
      <c r="BV44" s="88"/>
      <c r="BW44" s="88"/>
      <c r="BX44" s="88"/>
      <c r="BY44" s="88"/>
      <c r="BZ44" s="89"/>
    </row>
    <row r="45" spans="1:78" ht="13.5" customHeight="1" x14ac:dyDescent="0.2">
      <c r="A45" s="2"/>
      <c r="B45" s="17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18"/>
      <c r="BK45" s="2"/>
      <c r="BL45" s="67" t="s">
        <v>26</v>
      </c>
      <c r="BM45" s="68"/>
      <c r="BN45" s="68"/>
      <c r="BO45" s="68"/>
      <c r="BP45" s="68"/>
      <c r="BQ45" s="68"/>
      <c r="BR45" s="68"/>
      <c r="BS45" s="68"/>
      <c r="BT45" s="68"/>
      <c r="BU45" s="68"/>
      <c r="BV45" s="68"/>
      <c r="BW45" s="68"/>
      <c r="BX45" s="68"/>
      <c r="BY45" s="68"/>
      <c r="BZ45" s="69"/>
    </row>
    <row r="46" spans="1:78" ht="13.5" customHeight="1" x14ac:dyDescent="0.2">
      <c r="A46" s="2"/>
      <c r="B46" s="17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18"/>
      <c r="BK46" s="2"/>
      <c r="BL46" s="70"/>
      <c r="BM46" s="71"/>
      <c r="BN46" s="71"/>
      <c r="BO46" s="71"/>
      <c r="BP46" s="71"/>
      <c r="BQ46" s="71"/>
      <c r="BR46" s="71"/>
      <c r="BS46" s="71"/>
      <c r="BT46" s="71"/>
      <c r="BU46" s="71"/>
      <c r="BV46" s="71"/>
      <c r="BW46" s="71"/>
      <c r="BX46" s="71"/>
      <c r="BY46" s="71"/>
      <c r="BZ46" s="72"/>
    </row>
    <row r="47" spans="1:78" ht="13.5" customHeight="1" x14ac:dyDescent="0.2">
      <c r="A47" s="2"/>
      <c r="B47" s="17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18"/>
      <c r="BK47" s="2"/>
      <c r="BL47" s="87" t="s">
        <v>113</v>
      </c>
      <c r="BM47" s="88"/>
      <c r="BN47" s="88"/>
      <c r="BO47" s="88"/>
      <c r="BP47" s="88"/>
      <c r="BQ47" s="88"/>
      <c r="BR47" s="88"/>
      <c r="BS47" s="88"/>
      <c r="BT47" s="88"/>
      <c r="BU47" s="88"/>
      <c r="BV47" s="88"/>
      <c r="BW47" s="88"/>
      <c r="BX47" s="88"/>
      <c r="BY47" s="88"/>
      <c r="BZ47" s="89"/>
    </row>
    <row r="48" spans="1:78" ht="13.5" customHeight="1" x14ac:dyDescent="0.2">
      <c r="A48" s="2"/>
      <c r="B48" s="17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18"/>
      <c r="BK48" s="2"/>
      <c r="BL48" s="87"/>
      <c r="BM48" s="88"/>
      <c r="BN48" s="88"/>
      <c r="BO48" s="88"/>
      <c r="BP48" s="88"/>
      <c r="BQ48" s="88"/>
      <c r="BR48" s="88"/>
      <c r="BS48" s="88"/>
      <c r="BT48" s="88"/>
      <c r="BU48" s="88"/>
      <c r="BV48" s="88"/>
      <c r="BW48" s="88"/>
      <c r="BX48" s="88"/>
      <c r="BY48" s="88"/>
      <c r="BZ48" s="89"/>
    </row>
    <row r="49" spans="1:78" ht="13.5" customHeight="1" x14ac:dyDescent="0.2">
      <c r="A49" s="2"/>
      <c r="B49" s="17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18"/>
      <c r="BK49" s="2"/>
      <c r="BL49" s="87"/>
      <c r="BM49" s="88"/>
      <c r="BN49" s="88"/>
      <c r="BO49" s="88"/>
      <c r="BP49" s="88"/>
      <c r="BQ49" s="88"/>
      <c r="BR49" s="88"/>
      <c r="BS49" s="88"/>
      <c r="BT49" s="88"/>
      <c r="BU49" s="88"/>
      <c r="BV49" s="88"/>
      <c r="BW49" s="88"/>
      <c r="BX49" s="88"/>
      <c r="BY49" s="88"/>
      <c r="BZ49" s="89"/>
    </row>
    <row r="50" spans="1:78" ht="13.5" customHeight="1" x14ac:dyDescent="0.2">
      <c r="A50" s="2"/>
      <c r="B50" s="17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18"/>
      <c r="BK50" s="2"/>
      <c r="BL50" s="87"/>
      <c r="BM50" s="88"/>
      <c r="BN50" s="88"/>
      <c r="BO50" s="88"/>
      <c r="BP50" s="88"/>
      <c r="BQ50" s="88"/>
      <c r="BR50" s="88"/>
      <c r="BS50" s="88"/>
      <c r="BT50" s="88"/>
      <c r="BU50" s="88"/>
      <c r="BV50" s="88"/>
      <c r="BW50" s="88"/>
      <c r="BX50" s="88"/>
      <c r="BY50" s="88"/>
      <c r="BZ50" s="89"/>
    </row>
    <row r="51" spans="1:78" ht="13.5" customHeight="1" x14ac:dyDescent="0.2">
      <c r="A51" s="2"/>
      <c r="B51" s="17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18"/>
      <c r="BK51" s="2"/>
      <c r="BL51" s="87"/>
      <c r="BM51" s="88"/>
      <c r="BN51" s="88"/>
      <c r="BO51" s="88"/>
      <c r="BP51" s="88"/>
      <c r="BQ51" s="88"/>
      <c r="BR51" s="88"/>
      <c r="BS51" s="88"/>
      <c r="BT51" s="88"/>
      <c r="BU51" s="88"/>
      <c r="BV51" s="88"/>
      <c r="BW51" s="88"/>
      <c r="BX51" s="88"/>
      <c r="BY51" s="88"/>
      <c r="BZ51" s="89"/>
    </row>
    <row r="52" spans="1:78" ht="13.5" customHeight="1" x14ac:dyDescent="0.2">
      <c r="A52" s="2"/>
      <c r="B52" s="17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18"/>
      <c r="BK52" s="2"/>
      <c r="BL52" s="87"/>
      <c r="BM52" s="88"/>
      <c r="BN52" s="88"/>
      <c r="BO52" s="88"/>
      <c r="BP52" s="88"/>
      <c r="BQ52" s="88"/>
      <c r="BR52" s="88"/>
      <c r="BS52" s="88"/>
      <c r="BT52" s="88"/>
      <c r="BU52" s="88"/>
      <c r="BV52" s="88"/>
      <c r="BW52" s="88"/>
      <c r="BX52" s="88"/>
      <c r="BY52" s="88"/>
      <c r="BZ52" s="89"/>
    </row>
    <row r="53" spans="1:78" ht="13.5" customHeight="1" x14ac:dyDescent="0.2">
      <c r="A53" s="2"/>
      <c r="B53" s="17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18"/>
      <c r="BK53" s="2"/>
      <c r="BL53" s="87"/>
      <c r="BM53" s="88"/>
      <c r="BN53" s="88"/>
      <c r="BO53" s="88"/>
      <c r="BP53" s="88"/>
      <c r="BQ53" s="88"/>
      <c r="BR53" s="88"/>
      <c r="BS53" s="88"/>
      <c r="BT53" s="88"/>
      <c r="BU53" s="88"/>
      <c r="BV53" s="88"/>
      <c r="BW53" s="88"/>
      <c r="BX53" s="88"/>
      <c r="BY53" s="88"/>
      <c r="BZ53" s="89"/>
    </row>
    <row r="54" spans="1:78" ht="13.5" customHeight="1" x14ac:dyDescent="0.2">
      <c r="A54" s="2"/>
      <c r="B54" s="17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18"/>
      <c r="BK54" s="2"/>
      <c r="BL54" s="87"/>
      <c r="BM54" s="88"/>
      <c r="BN54" s="88"/>
      <c r="BO54" s="88"/>
      <c r="BP54" s="88"/>
      <c r="BQ54" s="88"/>
      <c r="BR54" s="88"/>
      <c r="BS54" s="88"/>
      <c r="BT54" s="88"/>
      <c r="BU54" s="88"/>
      <c r="BV54" s="88"/>
      <c r="BW54" s="88"/>
      <c r="BX54" s="88"/>
      <c r="BY54" s="88"/>
      <c r="BZ54" s="89"/>
    </row>
    <row r="55" spans="1:78" ht="13.5" customHeight="1" x14ac:dyDescent="0.2">
      <c r="A55" s="2"/>
      <c r="B55" s="17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18"/>
      <c r="BK55" s="2"/>
      <c r="BL55" s="87"/>
      <c r="BM55" s="88"/>
      <c r="BN55" s="88"/>
      <c r="BO55" s="88"/>
      <c r="BP55" s="88"/>
      <c r="BQ55" s="88"/>
      <c r="BR55" s="88"/>
      <c r="BS55" s="88"/>
      <c r="BT55" s="88"/>
      <c r="BU55" s="88"/>
      <c r="BV55" s="88"/>
      <c r="BW55" s="88"/>
      <c r="BX55" s="88"/>
      <c r="BY55" s="88"/>
      <c r="BZ55" s="89"/>
    </row>
    <row r="56" spans="1:78" ht="13.5" customHeight="1" x14ac:dyDescent="0.2">
      <c r="A56" s="2"/>
      <c r="B56" s="17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87"/>
      <c r="BM56" s="88"/>
      <c r="BN56" s="88"/>
      <c r="BO56" s="88"/>
      <c r="BP56" s="88"/>
      <c r="BQ56" s="88"/>
      <c r="BR56" s="88"/>
      <c r="BS56" s="88"/>
      <c r="BT56" s="88"/>
      <c r="BU56" s="88"/>
      <c r="BV56" s="88"/>
      <c r="BW56" s="88"/>
      <c r="BX56" s="88"/>
      <c r="BY56" s="88"/>
      <c r="BZ56" s="89"/>
    </row>
    <row r="57" spans="1:78" ht="13.5" customHeight="1" x14ac:dyDescent="0.2">
      <c r="A57" s="2"/>
      <c r="B57" s="17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87"/>
      <c r="BM57" s="88"/>
      <c r="BN57" s="88"/>
      <c r="BO57" s="88"/>
      <c r="BP57" s="88"/>
      <c r="BQ57" s="88"/>
      <c r="BR57" s="88"/>
      <c r="BS57" s="88"/>
      <c r="BT57" s="88"/>
      <c r="BU57" s="88"/>
      <c r="BV57" s="88"/>
      <c r="BW57" s="88"/>
      <c r="BX57" s="88"/>
      <c r="BY57" s="88"/>
      <c r="BZ57" s="89"/>
    </row>
    <row r="58" spans="1:78" ht="13.5" customHeight="1" x14ac:dyDescent="0.2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87"/>
      <c r="BM58" s="88"/>
      <c r="BN58" s="88"/>
      <c r="BO58" s="88"/>
      <c r="BP58" s="88"/>
      <c r="BQ58" s="88"/>
      <c r="BR58" s="88"/>
      <c r="BS58" s="88"/>
      <c r="BT58" s="88"/>
      <c r="BU58" s="88"/>
      <c r="BV58" s="88"/>
      <c r="BW58" s="88"/>
      <c r="BX58" s="88"/>
      <c r="BY58" s="88"/>
      <c r="BZ58" s="89"/>
    </row>
    <row r="59" spans="1:78" ht="13.5" customHeight="1" x14ac:dyDescent="0.2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87"/>
      <c r="BM59" s="88"/>
      <c r="BN59" s="88"/>
      <c r="BO59" s="88"/>
      <c r="BP59" s="88"/>
      <c r="BQ59" s="88"/>
      <c r="BR59" s="88"/>
      <c r="BS59" s="88"/>
      <c r="BT59" s="88"/>
      <c r="BU59" s="88"/>
      <c r="BV59" s="88"/>
      <c r="BW59" s="88"/>
      <c r="BX59" s="88"/>
      <c r="BY59" s="88"/>
      <c r="BZ59" s="89"/>
    </row>
    <row r="60" spans="1:78" ht="13.5" customHeight="1" x14ac:dyDescent="0.2">
      <c r="A60" s="2"/>
      <c r="B60" s="84" t="s">
        <v>27</v>
      </c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  <c r="AX60" s="85"/>
      <c r="AY60" s="85"/>
      <c r="AZ60" s="85"/>
      <c r="BA60" s="85"/>
      <c r="BB60" s="85"/>
      <c r="BC60" s="85"/>
      <c r="BD60" s="85"/>
      <c r="BE60" s="85"/>
      <c r="BF60" s="85"/>
      <c r="BG60" s="85"/>
      <c r="BH60" s="85"/>
      <c r="BI60" s="85"/>
      <c r="BJ60" s="86"/>
      <c r="BK60" s="2"/>
      <c r="BL60" s="87"/>
      <c r="BM60" s="88"/>
      <c r="BN60" s="88"/>
      <c r="BO60" s="88"/>
      <c r="BP60" s="88"/>
      <c r="BQ60" s="88"/>
      <c r="BR60" s="88"/>
      <c r="BS60" s="88"/>
      <c r="BT60" s="88"/>
      <c r="BU60" s="88"/>
      <c r="BV60" s="88"/>
      <c r="BW60" s="88"/>
      <c r="BX60" s="88"/>
      <c r="BY60" s="88"/>
      <c r="BZ60" s="89"/>
    </row>
    <row r="61" spans="1:78" ht="13.5" customHeight="1" x14ac:dyDescent="0.2">
      <c r="A61" s="2"/>
      <c r="B61" s="84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85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  <c r="AT61" s="85"/>
      <c r="AU61" s="85"/>
      <c r="AV61" s="85"/>
      <c r="AW61" s="85"/>
      <c r="AX61" s="85"/>
      <c r="AY61" s="85"/>
      <c r="AZ61" s="85"/>
      <c r="BA61" s="85"/>
      <c r="BB61" s="85"/>
      <c r="BC61" s="85"/>
      <c r="BD61" s="85"/>
      <c r="BE61" s="85"/>
      <c r="BF61" s="85"/>
      <c r="BG61" s="85"/>
      <c r="BH61" s="85"/>
      <c r="BI61" s="85"/>
      <c r="BJ61" s="86"/>
      <c r="BK61" s="2"/>
      <c r="BL61" s="87"/>
      <c r="BM61" s="88"/>
      <c r="BN61" s="88"/>
      <c r="BO61" s="88"/>
      <c r="BP61" s="88"/>
      <c r="BQ61" s="88"/>
      <c r="BR61" s="88"/>
      <c r="BS61" s="88"/>
      <c r="BT61" s="88"/>
      <c r="BU61" s="88"/>
      <c r="BV61" s="88"/>
      <c r="BW61" s="88"/>
      <c r="BX61" s="88"/>
      <c r="BY61" s="88"/>
      <c r="BZ61" s="89"/>
    </row>
    <row r="62" spans="1:78" ht="13.5" customHeight="1" x14ac:dyDescent="0.2">
      <c r="A62" s="2"/>
      <c r="B62" s="17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18"/>
      <c r="BK62" s="2"/>
      <c r="BL62" s="87"/>
      <c r="BM62" s="88"/>
      <c r="BN62" s="88"/>
      <c r="BO62" s="88"/>
      <c r="BP62" s="88"/>
      <c r="BQ62" s="88"/>
      <c r="BR62" s="88"/>
      <c r="BS62" s="88"/>
      <c r="BT62" s="88"/>
      <c r="BU62" s="88"/>
      <c r="BV62" s="88"/>
      <c r="BW62" s="88"/>
      <c r="BX62" s="88"/>
      <c r="BY62" s="88"/>
      <c r="BZ62" s="89"/>
    </row>
    <row r="63" spans="1:78" ht="13.5" customHeight="1" x14ac:dyDescent="0.2">
      <c r="A63" s="2"/>
      <c r="B63" s="17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18"/>
      <c r="BK63" s="2"/>
      <c r="BL63" s="87"/>
      <c r="BM63" s="88"/>
      <c r="BN63" s="88"/>
      <c r="BO63" s="88"/>
      <c r="BP63" s="88"/>
      <c r="BQ63" s="88"/>
      <c r="BR63" s="88"/>
      <c r="BS63" s="88"/>
      <c r="BT63" s="88"/>
      <c r="BU63" s="88"/>
      <c r="BV63" s="88"/>
      <c r="BW63" s="88"/>
      <c r="BX63" s="88"/>
      <c r="BY63" s="88"/>
      <c r="BZ63" s="89"/>
    </row>
    <row r="64" spans="1:78" ht="13.5" customHeight="1" x14ac:dyDescent="0.2">
      <c r="A64" s="2"/>
      <c r="B64" s="17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18"/>
      <c r="BK64" s="2"/>
      <c r="BL64" s="67" t="s">
        <v>28</v>
      </c>
      <c r="BM64" s="68"/>
      <c r="BN64" s="68"/>
      <c r="BO64" s="68"/>
      <c r="BP64" s="68"/>
      <c r="BQ64" s="68"/>
      <c r="BR64" s="68"/>
      <c r="BS64" s="68"/>
      <c r="BT64" s="68"/>
      <c r="BU64" s="68"/>
      <c r="BV64" s="68"/>
      <c r="BW64" s="68"/>
      <c r="BX64" s="68"/>
      <c r="BY64" s="68"/>
      <c r="BZ64" s="69"/>
    </row>
    <row r="65" spans="1:78" ht="13.5" customHeight="1" x14ac:dyDescent="0.2">
      <c r="A65" s="2"/>
      <c r="B65" s="17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18"/>
      <c r="BK65" s="2"/>
      <c r="BL65" s="70"/>
      <c r="BM65" s="71"/>
      <c r="BN65" s="71"/>
      <c r="BO65" s="71"/>
      <c r="BP65" s="71"/>
      <c r="BQ65" s="71"/>
      <c r="BR65" s="71"/>
      <c r="BS65" s="71"/>
      <c r="BT65" s="71"/>
      <c r="BU65" s="71"/>
      <c r="BV65" s="71"/>
      <c r="BW65" s="71"/>
      <c r="BX65" s="71"/>
      <c r="BY65" s="71"/>
      <c r="BZ65" s="72"/>
    </row>
    <row r="66" spans="1:78" ht="13.5" customHeight="1" x14ac:dyDescent="0.2">
      <c r="A66" s="2"/>
      <c r="B66" s="17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18"/>
      <c r="BK66" s="2"/>
      <c r="BL66" s="73" t="s">
        <v>111</v>
      </c>
      <c r="BM66" s="74"/>
      <c r="BN66" s="74"/>
      <c r="BO66" s="74"/>
      <c r="BP66" s="74"/>
      <c r="BQ66" s="74"/>
      <c r="BR66" s="74"/>
      <c r="BS66" s="74"/>
      <c r="BT66" s="74"/>
      <c r="BU66" s="74"/>
      <c r="BV66" s="74"/>
      <c r="BW66" s="74"/>
      <c r="BX66" s="74"/>
      <c r="BY66" s="74"/>
      <c r="BZ66" s="75"/>
    </row>
    <row r="67" spans="1:78" ht="13.5" customHeight="1" x14ac:dyDescent="0.2">
      <c r="A67" s="2"/>
      <c r="B67" s="17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18"/>
      <c r="BK67" s="2"/>
      <c r="BL67" s="73"/>
      <c r="BM67" s="74"/>
      <c r="BN67" s="74"/>
      <c r="BO67" s="74"/>
      <c r="BP67" s="74"/>
      <c r="BQ67" s="74"/>
      <c r="BR67" s="74"/>
      <c r="BS67" s="74"/>
      <c r="BT67" s="74"/>
      <c r="BU67" s="74"/>
      <c r="BV67" s="74"/>
      <c r="BW67" s="74"/>
      <c r="BX67" s="74"/>
      <c r="BY67" s="74"/>
      <c r="BZ67" s="75"/>
    </row>
    <row r="68" spans="1:78" ht="13.5" customHeight="1" x14ac:dyDescent="0.2">
      <c r="A68" s="2"/>
      <c r="B68" s="17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18"/>
      <c r="BK68" s="2"/>
      <c r="BL68" s="73"/>
      <c r="BM68" s="74"/>
      <c r="BN68" s="74"/>
      <c r="BO68" s="74"/>
      <c r="BP68" s="74"/>
      <c r="BQ68" s="74"/>
      <c r="BR68" s="74"/>
      <c r="BS68" s="74"/>
      <c r="BT68" s="74"/>
      <c r="BU68" s="74"/>
      <c r="BV68" s="74"/>
      <c r="BW68" s="74"/>
      <c r="BX68" s="74"/>
      <c r="BY68" s="74"/>
      <c r="BZ68" s="75"/>
    </row>
    <row r="69" spans="1:78" ht="13.5" customHeight="1" x14ac:dyDescent="0.2">
      <c r="A69" s="2"/>
      <c r="B69" s="17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18"/>
      <c r="BK69" s="2"/>
      <c r="BL69" s="73"/>
      <c r="BM69" s="74"/>
      <c r="BN69" s="74"/>
      <c r="BO69" s="74"/>
      <c r="BP69" s="74"/>
      <c r="BQ69" s="74"/>
      <c r="BR69" s="74"/>
      <c r="BS69" s="74"/>
      <c r="BT69" s="74"/>
      <c r="BU69" s="74"/>
      <c r="BV69" s="74"/>
      <c r="BW69" s="74"/>
      <c r="BX69" s="74"/>
      <c r="BY69" s="74"/>
      <c r="BZ69" s="75"/>
    </row>
    <row r="70" spans="1:78" ht="13.5" customHeight="1" x14ac:dyDescent="0.2">
      <c r="A70" s="2"/>
      <c r="B70" s="17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18"/>
      <c r="BK70" s="2"/>
      <c r="BL70" s="73"/>
      <c r="BM70" s="74"/>
      <c r="BN70" s="74"/>
      <c r="BO70" s="74"/>
      <c r="BP70" s="74"/>
      <c r="BQ70" s="74"/>
      <c r="BR70" s="74"/>
      <c r="BS70" s="74"/>
      <c r="BT70" s="74"/>
      <c r="BU70" s="74"/>
      <c r="BV70" s="74"/>
      <c r="BW70" s="74"/>
      <c r="BX70" s="74"/>
      <c r="BY70" s="74"/>
      <c r="BZ70" s="75"/>
    </row>
    <row r="71" spans="1:78" ht="13.5" customHeight="1" x14ac:dyDescent="0.2">
      <c r="A71" s="2"/>
      <c r="B71" s="17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18"/>
      <c r="BK71" s="2"/>
      <c r="BL71" s="73"/>
      <c r="BM71" s="74"/>
      <c r="BN71" s="74"/>
      <c r="BO71" s="74"/>
      <c r="BP71" s="74"/>
      <c r="BQ71" s="74"/>
      <c r="BR71" s="74"/>
      <c r="BS71" s="74"/>
      <c r="BT71" s="74"/>
      <c r="BU71" s="74"/>
      <c r="BV71" s="74"/>
      <c r="BW71" s="74"/>
      <c r="BX71" s="74"/>
      <c r="BY71" s="74"/>
      <c r="BZ71" s="75"/>
    </row>
    <row r="72" spans="1:78" ht="13.5" customHeight="1" x14ac:dyDescent="0.2">
      <c r="A72" s="2"/>
      <c r="B72" s="17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18"/>
      <c r="BK72" s="2"/>
      <c r="BL72" s="73"/>
      <c r="BM72" s="74"/>
      <c r="BN72" s="74"/>
      <c r="BO72" s="74"/>
      <c r="BP72" s="74"/>
      <c r="BQ72" s="74"/>
      <c r="BR72" s="74"/>
      <c r="BS72" s="74"/>
      <c r="BT72" s="74"/>
      <c r="BU72" s="74"/>
      <c r="BV72" s="74"/>
      <c r="BW72" s="74"/>
      <c r="BX72" s="74"/>
      <c r="BY72" s="74"/>
      <c r="BZ72" s="75"/>
    </row>
    <row r="73" spans="1:78" ht="13.5" customHeight="1" x14ac:dyDescent="0.2">
      <c r="A73" s="2"/>
      <c r="B73" s="17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18"/>
      <c r="BK73" s="2"/>
      <c r="BL73" s="73"/>
      <c r="BM73" s="74"/>
      <c r="BN73" s="74"/>
      <c r="BO73" s="74"/>
      <c r="BP73" s="74"/>
      <c r="BQ73" s="74"/>
      <c r="BR73" s="74"/>
      <c r="BS73" s="74"/>
      <c r="BT73" s="74"/>
      <c r="BU73" s="74"/>
      <c r="BV73" s="74"/>
      <c r="BW73" s="74"/>
      <c r="BX73" s="74"/>
      <c r="BY73" s="74"/>
      <c r="BZ73" s="75"/>
    </row>
    <row r="74" spans="1:78" ht="13.5" customHeight="1" x14ac:dyDescent="0.2">
      <c r="A74" s="2"/>
      <c r="B74" s="17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18"/>
      <c r="BK74" s="2"/>
      <c r="BL74" s="73"/>
      <c r="BM74" s="74"/>
      <c r="BN74" s="74"/>
      <c r="BO74" s="74"/>
      <c r="BP74" s="74"/>
      <c r="BQ74" s="74"/>
      <c r="BR74" s="74"/>
      <c r="BS74" s="74"/>
      <c r="BT74" s="74"/>
      <c r="BU74" s="74"/>
      <c r="BV74" s="74"/>
      <c r="BW74" s="74"/>
      <c r="BX74" s="74"/>
      <c r="BY74" s="74"/>
      <c r="BZ74" s="75"/>
    </row>
    <row r="75" spans="1:78" ht="13.5" customHeight="1" x14ac:dyDescent="0.2">
      <c r="A75" s="2"/>
      <c r="B75" s="17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18"/>
      <c r="BK75" s="2"/>
      <c r="BL75" s="73"/>
      <c r="BM75" s="74"/>
      <c r="BN75" s="74"/>
      <c r="BO75" s="74"/>
      <c r="BP75" s="74"/>
      <c r="BQ75" s="74"/>
      <c r="BR75" s="74"/>
      <c r="BS75" s="74"/>
      <c r="BT75" s="74"/>
      <c r="BU75" s="74"/>
      <c r="BV75" s="74"/>
      <c r="BW75" s="74"/>
      <c r="BX75" s="74"/>
      <c r="BY75" s="74"/>
      <c r="BZ75" s="75"/>
    </row>
    <row r="76" spans="1:78" ht="13.5" customHeight="1" x14ac:dyDescent="0.2">
      <c r="A76" s="2"/>
      <c r="B76" s="17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18"/>
      <c r="BK76" s="2"/>
      <c r="BL76" s="73"/>
      <c r="BM76" s="74"/>
      <c r="BN76" s="74"/>
      <c r="BO76" s="74"/>
      <c r="BP76" s="74"/>
      <c r="BQ76" s="74"/>
      <c r="BR76" s="74"/>
      <c r="BS76" s="74"/>
      <c r="BT76" s="74"/>
      <c r="BU76" s="74"/>
      <c r="BV76" s="74"/>
      <c r="BW76" s="74"/>
      <c r="BX76" s="74"/>
      <c r="BY76" s="74"/>
      <c r="BZ76" s="75"/>
    </row>
    <row r="77" spans="1:78" ht="13.5" customHeight="1" x14ac:dyDescent="0.2">
      <c r="A77" s="2"/>
      <c r="B77" s="17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18"/>
      <c r="BK77" s="2"/>
      <c r="BL77" s="73"/>
      <c r="BM77" s="74"/>
      <c r="BN77" s="74"/>
      <c r="BO77" s="74"/>
      <c r="BP77" s="74"/>
      <c r="BQ77" s="74"/>
      <c r="BR77" s="74"/>
      <c r="BS77" s="74"/>
      <c r="BT77" s="74"/>
      <c r="BU77" s="74"/>
      <c r="BV77" s="74"/>
      <c r="BW77" s="74"/>
      <c r="BX77" s="74"/>
      <c r="BY77" s="74"/>
      <c r="BZ77" s="75"/>
    </row>
    <row r="78" spans="1:78" ht="13.5" customHeight="1" x14ac:dyDescent="0.2">
      <c r="A78" s="2"/>
      <c r="B78" s="17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18"/>
      <c r="BK78" s="2"/>
      <c r="BL78" s="73"/>
      <c r="BM78" s="74"/>
      <c r="BN78" s="74"/>
      <c r="BO78" s="74"/>
      <c r="BP78" s="74"/>
      <c r="BQ78" s="74"/>
      <c r="BR78" s="74"/>
      <c r="BS78" s="74"/>
      <c r="BT78" s="74"/>
      <c r="BU78" s="74"/>
      <c r="BV78" s="74"/>
      <c r="BW78" s="74"/>
      <c r="BX78" s="74"/>
      <c r="BY78" s="74"/>
      <c r="BZ78" s="75"/>
    </row>
    <row r="79" spans="1:78" ht="13.5" customHeight="1" x14ac:dyDescent="0.2">
      <c r="A79" s="2"/>
      <c r="B79" s="17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4"/>
      <c r="BJ79" s="18"/>
      <c r="BK79" s="2"/>
      <c r="BL79" s="73"/>
      <c r="BM79" s="74"/>
      <c r="BN79" s="74"/>
      <c r="BO79" s="74"/>
      <c r="BP79" s="74"/>
      <c r="BQ79" s="74"/>
      <c r="BR79" s="74"/>
      <c r="BS79" s="74"/>
      <c r="BT79" s="74"/>
      <c r="BU79" s="74"/>
      <c r="BV79" s="74"/>
      <c r="BW79" s="74"/>
      <c r="BX79" s="74"/>
      <c r="BY79" s="74"/>
      <c r="BZ79" s="75"/>
    </row>
    <row r="80" spans="1:78" ht="13.5" customHeight="1" x14ac:dyDescent="0.2">
      <c r="A80" s="2"/>
      <c r="B80" s="17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4"/>
      <c r="BJ80" s="18"/>
      <c r="BK80" s="2"/>
      <c r="BL80" s="73"/>
      <c r="BM80" s="74"/>
      <c r="BN80" s="74"/>
      <c r="BO80" s="74"/>
      <c r="BP80" s="74"/>
      <c r="BQ80" s="74"/>
      <c r="BR80" s="74"/>
      <c r="BS80" s="74"/>
      <c r="BT80" s="74"/>
      <c r="BU80" s="74"/>
      <c r="BV80" s="74"/>
      <c r="BW80" s="74"/>
      <c r="BX80" s="74"/>
      <c r="BY80" s="74"/>
      <c r="BZ80" s="75"/>
    </row>
    <row r="81" spans="1:78" ht="13.5" customHeight="1" x14ac:dyDescent="0.2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4"/>
      <c r="V81" s="4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4"/>
      <c r="AP81" s="4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4"/>
      <c r="BJ81" s="18"/>
      <c r="BK81" s="2"/>
      <c r="BL81" s="73"/>
      <c r="BM81" s="74"/>
      <c r="BN81" s="74"/>
      <c r="BO81" s="74"/>
      <c r="BP81" s="74"/>
      <c r="BQ81" s="74"/>
      <c r="BR81" s="74"/>
      <c r="BS81" s="74"/>
      <c r="BT81" s="74"/>
      <c r="BU81" s="74"/>
      <c r="BV81" s="74"/>
      <c r="BW81" s="74"/>
      <c r="BX81" s="74"/>
      <c r="BY81" s="74"/>
      <c r="BZ81" s="75"/>
    </row>
    <row r="82" spans="1:78" ht="13.5" customHeight="1" x14ac:dyDescent="0.2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76"/>
      <c r="BM82" s="77"/>
      <c r="BN82" s="77"/>
      <c r="BO82" s="77"/>
      <c r="BP82" s="77"/>
      <c r="BQ82" s="77"/>
      <c r="BR82" s="77"/>
      <c r="BS82" s="77"/>
      <c r="BT82" s="77"/>
      <c r="BU82" s="77"/>
      <c r="BV82" s="77"/>
      <c r="BW82" s="77"/>
      <c r="BX82" s="77"/>
      <c r="BY82" s="77"/>
      <c r="BZ82" s="78"/>
    </row>
    <row r="83" spans="1:78" x14ac:dyDescent="0.2">
      <c r="C83" s="26"/>
    </row>
    <row r="84" spans="1:78" hidden="1" x14ac:dyDescent="0.2">
      <c r="B84" s="27" t="s">
        <v>29</v>
      </c>
      <c r="C84" s="27"/>
      <c r="D84" s="27"/>
      <c r="E84" s="27" t="s">
        <v>30</v>
      </c>
      <c r="F84" s="27" t="s">
        <v>31</v>
      </c>
      <c r="G84" s="27" t="s">
        <v>32</v>
      </c>
      <c r="H84" s="27" t="s">
        <v>33</v>
      </c>
      <c r="I84" s="27" t="s">
        <v>34</v>
      </c>
      <c r="J84" s="27" t="s">
        <v>35</v>
      </c>
      <c r="K84" s="27" t="s">
        <v>36</v>
      </c>
      <c r="L84" s="27" t="s">
        <v>37</v>
      </c>
      <c r="M84" s="27" t="s">
        <v>38</v>
      </c>
      <c r="N84" s="27" t="s">
        <v>39</v>
      </c>
      <c r="O84" s="27" t="s">
        <v>40</v>
      </c>
    </row>
    <row r="85" spans="1:78" hidden="1" x14ac:dyDescent="0.2">
      <c r="B85" s="27"/>
      <c r="C85" s="27"/>
      <c r="D85" s="27"/>
      <c r="E85" s="27" t="str">
        <f>データ!AH6</f>
        <v>【110.27】</v>
      </c>
      <c r="F85" s="27" t="str">
        <f>データ!AS6</f>
        <v>【1.15】</v>
      </c>
      <c r="G85" s="27" t="str">
        <f>データ!BD6</f>
        <v>【260.31】</v>
      </c>
      <c r="H85" s="27" t="str">
        <f>データ!BO6</f>
        <v>【275.67】</v>
      </c>
      <c r="I85" s="27" t="str">
        <f>データ!BZ6</f>
        <v>【100.05】</v>
      </c>
      <c r="J85" s="27" t="str">
        <f>データ!CK6</f>
        <v>【166.40】</v>
      </c>
      <c r="K85" s="27" t="str">
        <f>データ!CV6</f>
        <v>【60.69】</v>
      </c>
      <c r="L85" s="27" t="str">
        <f>データ!DG6</f>
        <v>【89.82】</v>
      </c>
      <c r="M85" s="27" t="str">
        <f>データ!DR6</f>
        <v>【50.19】</v>
      </c>
      <c r="N85" s="27" t="str">
        <f>データ!EC6</f>
        <v>【20.63】</v>
      </c>
      <c r="O85" s="27" t="str">
        <f>データ!EN6</f>
        <v>【0.69】</v>
      </c>
    </row>
  </sheetData>
  <sheetProtection algorithmName="SHA-512" hashValue="h6IFTZMXvuo25S0eKESaG6s/PVMW1CEK5oe7r5eYtk/KBlB8EPla/Dci/HdU/cyshYJgv3MKMxnyAk6mnleEBA==" saltValue="VXlemFjUDupE87JMagFUyw==" spinCount="100000" sheet="1" objects="1" scenarios="1" formatCells="0" formatColumns="0" formatRows="0"/>
  <mergeCells count="44">
    <mergeCell ref="BL64:BZ65"/>
    <mergeCell ref="BL66:BZ82"/>
    <mergeCell ref="BL11:BZ13"/>
    <mergeCell ref="B14:BJ15"/>
    <mergeCell ref="BL14:BZ15"/>
    <mergeCell ref="BL16:BZ44"/>
    <mergeCell ref="BL45:BZ46"/>
    <mergeCell ref="BL47:BZ63"/>
    <mergeCell ref="B60:BJ61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N13"/>
  <sheetViews>
    <sheetView showGridLines="0" workbookViewId="0"/>
  </sheetViews>
  <sheetFormatPr defaultRowHeight="13.2" x14ac:dyDescent="0.2"/>
  <cols>
    <col min="2" max="144" width="11.88671875" customWidth="1"/>
  </cols>
  <sheetData>
    <row r="1" spans="1:144" x14ac:dyDescent="0.2">
      <c r="A1" t="s">
        <v>41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 x14ac:dyDescent="0.2">
      <c r="A2" s="29" t="s">
        <v>42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 x14ac:dyDescent="0.2">
      <c r="A3" s="29" t="s">
        <v>43</v>
      </c>
      <c r="B3" s="30" t="s">
        <v>44</v>
      </c>
      <c r="C3" s="30" t="s">
        <v>45</v>
      </c>
      <c r="D3" s="30" t="s">
        <v>46</v>
      </c>
      <c r="E3" s="30" t="s">
        <v>47</v>
      </c>
      <c r="F3" s="30" t="s">
        <v>48</v>
      </c>
      <c r="G3" s="30" t="s">
        <v>49</v>
      </c>
      <c r="H3" s="91" t="s">
        <v>50</v>
      </c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3"/>
      <c r="X3" s="97" t="s">
        <v>51</v>
      </c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  <c r="BM3" s="90"/>
      <c r="BN3" s="90"/>
      <c r="BO3" s="90"/>
      <c r="BP3" s="90"/>
      <c r="BQ3" s="90"/>
      <c r="BR3" s="90"/>
      <c r="BS3" s="90"/>
      <c r="BT3" s="90"/>
      <c r="BU3" s="90"/>
      <c r="BV3" s="90"/>
      <c r="BW3" s="90"/>
      <c r="BX3" s="90"/>
      <c r="BY3" s="90"/>
      <c r="BZ3" s="90"/>
      <c r="CA3" s="90"/>
      <c r="CB3" s="90"/>
      <c r="CC3" s="90"/>
      <c r="CD3" s="90"/>
      <c r="CE3" s="90"/>
      <c r="CF3" s="90"/>
      <c r="CG3" s="90"/>
      <c r="CH3" s="90"/>
      <c r="CI3" s="90"/>
      <c r="CJ3" s="90"/>
      <c r="CK3" s="90"/>
      <c r="CL3" s="90"/>
      <c r="CM3" s="90"/>
      <c r="CN3" s="90"/>
      <c r="CO3" s="90"/>
      <c r="CP3" s="90"/>
      <c r="CQ3" s="90"/>
      <c r="CR3" s="90"/>
      <c r="CS3" s="90"/>
      <c r="CT3" s="90"/>
      <c r="CU3" s="90"/>
      <c r="CV3" s="90"/>
      <c r="CW3" s="90"/>
      <c r="CX3" s="90"/>
      <c r="CY3" s="90"/>
      <c r="CZ3" s="90"/>
      <c r="DA3" s="90"/>
      <c r="DB3" s="90"/>
      <c r="DC3" s="90"/>
      <c r="DD3" s="90"/>
      <c r="DE3" s="90"/>
      <c r="DF3" s="90"/>
      <c r="DG3" s="90"/>
      <c r="DH3" s="90" t="s">
        <v>52</v>
      </c>
      <c r="DI3" s="90"/>
      <c r="DJ3" s="90"/>
      <c r="DK3" s="90"/>
      <c r="DL3" s="90"/>
      <c r="DM3" s="90"/>
      <c r="DN3" s="90"/>
      <c r="DO3" s="90"/>
      <c r="DP3" s="90"/>
      <c r="DQ3" s="90"/>
      <c r="DR3" s="90"/>
      <c r="DS3" s="90"/>
      <c r="DT3" s="90"/>
      <c r="DU3" s="90"/>
      <c r="DV3" s="90"/>
      <c r="DW3" s="90"/>
      <c r="DX3" s="90"/>
      <c r="DY3" s="90"/>
      <c r="DZ3" s="90"/>
      <c r="EA3" s="90"/>
      <c r="EB3" s="90"/>
      <c r="EC3" s="90"/>
      <c r="ED3" s="90"/>
      <c r="EE3" s="90"/>
      <c r="EF3" s="90"/>
      <c r="EG3" s="90"/>
      <c r="EH3" s="90"/>
      <c r="EI3" s="90"/>
      <c r="EJ3" s="90"/>
      <c r="EK3" s="90"/>
      <c r="EL3" s="90"/>
      <c r="EM3" s="90"/>
      <c r="EN3" s="90"/>
    </row>
    <row r="4" spans="1:144" x14ac:dyDescent="0.2">
      <c r="A4" s="29" t="s">
        <v>53</v>
      </c>
      <c r="B4" s="31"/>
      <c r="C4" s="31"/>
      <c r="D4" s="31"/>
      <c r="E4" s="31"/>
      <c r="F4" s="31"/>
      <c r="G4" s="31"/>
      <c r="H4" s="94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6"/>
      <c r="X4" s="90" t="s">
        <v>54</v>
      </c>
      <c r="Y4" s="90"/>
      <c r="Z4" s="90"/>
      <c r="AA4" s="90"/>
      <c r="AB4" s="90"/>
      <c r="AC4" s="90"/>
      <c r="AD4" s="90"/>
      <c r="AE4" s="90"/>
      <c r="AF4" s="90"/>
      <c r="AG4" s="90"/>
      <c r="AH4" s="90"/>
      <c r="AI4" s="90" t="s">
        <v>55</v>
      </c>
      <c r="AJ4" s="90"/>
      <c r="AK4" s="90"/>
      <c r="AL4" s="90"/>
      <c r="AM4" s="90"/>
      <c r="AN4" s="90"/>
      <c r="AO4" s="90"/>
      <c r="AP4" s="90"/>
      <c r="AQ4" s="90"/>
      <c r="AR4" s="90"/>
      <c r="AS4" s="90"/>
      <c r="AT4" s="90" t="s">
        <v>56</v>
      </c>
      <c r="AU4" s="90"/>
      <c r="AV4" s="90"/>
      <c r="AW4" s="90"/>
      <c r="AX4" s="90"/>
      <c r="AY4" s="90"/>
      <c r="AZ4" s="90"/>
      <c r="BA4" s="90"/>
      <c r="BB4" s="90"/>
      <c r="BC4" s="90"/>
      <c r="BD4" s="90"/>
      <c r="BE4" s="90" t="s">
        <v>57</v>
      </c>
      <c r="BF4" s="90"/>
      <c r="BG4" s="90"/>
      <c r="BH4" s="90"/>
      <c r="BI4" s="90"/>
      <c r="BJ4" s="90"/>
      <c r="BK4" s="90"/>
      <c r="BL4" s="90"/>
      <c r="BM4" s="90"/>
      <c r="BN4" s="90"/>
      <c r="BO4" s="90"/>
      <c r="BP4" s="90" t="s">
        <v>58</v>
      </c>
      <c r="BQ4" s="90"/>
      <c r="BR4" s="90"/>
      <c r="BS4" s="90"/>
      <c r="BT4" s="90"/>
      <c r="BU4" s="90"/>
      <c r="BV4" s="90"/>
      <c r="BW4" s="90"/>
      <c r="BX4" s="90"/>
      <c r="BY4" s="90"/>
      <c r="BZ4" s="90"/>
      <c r="CA4" s="90" t="s">
        <v>59</v>
      </c>
      <c r="CB4" s="90"/>
      <c r="CC4" s="90"/>
      <c r="CD4" s="90"/>
      <c r="CE4" s="90"/>
      <c r="CF4" s="90"/>
      <c r="CG4" s="90"/>
      <c r="CH4" s="90"/>
      <c r="CI4" s="90"/>
      <c r="CJ4" s="90"/>
      <c r="CK4" s="90"/>
      <c r="CL4" s="90" t="s">
        <v>60</v>
      </c>
      <c r="CM4" s="90"/>
      <c r="CN4" s="90"/>
      <c r="CO4" s="90"/>
      <c r="CP4" s="90"/>
      <c r="CQ4" s="90"/>
      <c r="CR4" s="90"/>
      <c r="CS4" s="90"/>
      <c r="CT4" s="90"/>
      <c r="CU4" s="90"/>
      <c r="CV4" s="90"/>
      <c r="CW4" s="90" t="s">
        <v>61</v>
      </c>
      <c r="CX4" s="90"/>
      <c r="CY4" s="90"/>
      <c r="CZ4" s="90"/>
      <c r="DA4" s="90"/>
      <c r="DB4" s="90"/>
      <c r="DC4" s="90"/>
      <c r="DD4" s="90"/>
      <c r="DE4" s="90"/>
      <c r="DF4" s="90"/>
      <c r="DG4" s="90"/>
      <c r="DH4" s="90" t="s">
        <v>62</v>
      </c>
      <c r="DI4" s="90"/>
      <c r="DJ4" s="90"/>
      <c r="DK4" s="90"/>
      <c r="DL4" s="90"/>
      <c r="DM4" s="90"/>
      <c r="DN4" s="90"/>
      <c r="DO4" s="90"/>
      <c r="DP4" s="90"/>
      <c r="DQ4" s="90"/>
      <c r="DR4" s="90"/>
      <c r="DS4" s="90" t="s">
        <v>63</v>
      </c>
      <c r="DT4" s="90"/>
      <c r="DU4" s="90"/>
      <c r="DV4" s="90"/>
      <c r="DW4" s="90"/>
      <c r="DX4" s="90"/>
      <c r="DY4" s="90"/>
      <c r="DZ4" s="90"/>
      <c r="EA4" s="90"/>
      <c r="EB4" s="90"/>
      <c r="EC4" s="90"/>
      <c r="ED4" s="90" t="s">
        <v>64</v>
      </c>
      <c r="EE4" s="90"/>
      <c r="EF4" s="90"/>
      <c r="EG4" s="90"/>
      <c r="EH4" s="90"/>
      <c r="EI4" s="90"/>
      <c r="EJ4" s="90"/>
      <c r="EK4" s="90"/>
      <c r="EL4" s="90"/>
      <c r="EM4" s="90"/>
      <c r="EN4" s="90"/>
    </row>
    <row r="5" spans="1:144" x14ac:dyDescent="0.2">
      <c r="A5" s="29" t="s">
        <v>65</v>
      </c>
      <c r="B5" s="32"/>
      <c r="C5" s="32"/>
      <c r="D5" s="32"/>
      <c r="E5" s="32"/>
      <c r="F5" s="32"/>
      <c r="G5" s="32"/>
      <c r="H5" s="33" t="s">
        <v>66</v>
      </c>
      <c r="I5" s="33" t="s">
        <v>67</v>
      </c>
      <c r="J5" s="33" t="s">
        <v>68</v>
      </c>
      <c r="K5" s="33" t="s">
        <v>69</v>
      </c>
      <c r="L5" s="33" t="s">
        <v>70</v>
      </c>
      <c r="M5" s="33" t="s">
        <v>5</v>
      </c>
      <c r="N5" s="33" t="s">
        <v>71</v>
      </c>
      <c r="O5" s="33" t="s">
        <v>72</v>
      </c>
      <c r="P5" s="33" t="s">
        <v>73</v>
      </c>
      <c r="Q5" s="33" t="s">
        <v>74</v>
      </c>
      <c r="R5" s="33" t="s">
        <v>75</v>
      </c>
      <c r="S5" s="33" t="s">
        <v>76</v>
      </c>
      <c r="T5" s="33" t="s">
        <v>77</v>
      </c>
      <c r="U5" s="33" t="s">
        <v>78</v>
      </c>
      <c r="V5" s="33" t="s">
        <v>79</v>
      </c>
      <c r="W5" s="33" t="s">
        <v>80</v>
      </c>
      <c r="X5" s="33" t="s">
        <v>81</v>
      </c>
      <c r="Y5" s="33" t="s">
        <v>82</v>
      </c>
      <c r="Z5" s="33" t="s">
        <v>83</v>
      </c>
      <c r="AA5" s="33" t="s">
        <v>84</v>
      </c>
      <c r="AB5" s="33" t="s">
        <v>85</v>
      </c>
      <c r="AC5" s="33" t="s">
        <v>86</v>
      </c>
      <c r="AD5" s="33" t="s">
        <v>87</v>
      </c>
      <c r="AE5" s="33" t="s">
        <v>88</v>
      </c>
      <c r="AF5" s="33" t="s">
        <v>89</v>
      </c>
      <c r="AG5" s="33" t="s">
        <v>90</v>
      </c>
      <c r="AH5" s="33" t="s">
        <v>29</v>
      </c>
      <c r="AI5" s="33" t="s">
        <v>81</v>
      </c>
      <c r="AJ5" s="33" t="s">
        <v>82</v>
      </c>
      <c r="AK5" s="33" t="s">
        <v>83</v>
      </c>
      <c r="AL5" s="33" t="s">
        <v>84</v>
      </c>
      <c r="AM5" s="33" t="s">
        <v>85</v>
      </c>
      <c r="AN5" s="33" t="s">
        <v>86</v>
      </c>
      <c r="AO5" s="33" t="s">
        <v>87</v>
      </c>
      <c r="AP5" s="33" t="s">
        <v>88</v>
      </c>
      <c r="AQ5" s="33" t="s">
        <v>89</v>
      </c>
      <c r="AR5" s="33" t="s">
        <v>90</v>
      </c>
      <c r="AS5" s="33" t="s">
        <v>91</v>
      </c>
      <c r="AT5" s="33" t="s">
        <v>81</v>
      </c>
      <c r="AU5" s="33" t="s">
        <v>82</v>
      </c>
      <c r="AV5" s="33" t="s">
        <v>83</v>
      </c>
      <c r="AW5" s="33" t="s">
        <v>84</v>
      </c>
      <c r="AX5" s="33" t="s">
        <v>85</v>
      </c>
      <c r="AY5" s="33" t="s">
        <v>86</v>
      </c>
      <c r="AZ5" s="33" t="s">
        <v>87</v>
      </c>
      <c r="BA5" s="33" t="s">
        <v>88</v>
      </c>
      <c r="BB5" s="33" t="s">
        <v>89</v>
      </c>
      <c r="BC5" s="33" t="s">
        <v>90</v>
      </c>
      <c r="BD5" s="33" t="s">
        <v>91</v>
      </c>
      <c r="BE5" s="33" t="s">
        <v>81</v>
      </c>
      <c r="BF5" s="33" t="s">
        <v>82</v>
      </c>
      <c r="BG5" s="33" t="s">
        <v>83</v>
      </c>
      <c r="BH5" s="33" t="s">
        <v>84</v>
      </c>
      <c r="BI5" s="33" t="s">
        <v>85</v>
      </c>
      <c r="BJ5" s="33" t="s">
        <v>86</v>
      </c>
      <c r="BK5" s="33" t="s">
        <v>87</v>
      </c>
      <c r="BL5" s="33" t="s">
        <v>88</v>
      </c>
      <c r="BM5" s="33" t="s">
        <v>89</v>
      </c>
      <c r="BN5" s="33" t="s">
        <v>90</v>
      </c>
      <c r="BO5" s="33" t="s">
        <v>91</v>
      </c>
      <c r="BP5" s="33" t="s">
        <v>81</v>
      </c>
      <c r="BQ5" s="33" t="s">
        <v>82</v>
      </c>
      <c r="BR5" s="33" t="s">
        <v>83</v>
      </c>
      <c r="BS5" s="33" t="s">
        <v>84</v>
      </c>
      <c r="BT5" s="33" t="s">
        <v>85</v>
      </c>
      <c r="BU5" s="33" t="s">
        <v>86</v>
      </c>
      <c r="BV5" s="33" t="s">
        <v>87</v>
      </c>
      <c r="BW5" s="33" t="s">
        <v>88</v>
      </c>
      <c r="BX5" s="33" t="s">
        <v>89</v>
      </c>
      <c r="BY5" s="33" t="s">
        <v>90</v>
      </c>
      <c r="BZ5" s="33" t="s">
        <v>91</v>
      </c>
      <c r="CA5" s="33" t="s">
        <v>81</v>
      </c>
      <c r="CB5" s="33" t="s">
        <v>82</v>
      </c>
      <c r="CC5" s="33" t="s">
        <v>83</v>
      </c>
      <c r="CD5" s="33" t="s">
        <v>84</v>
      </c>
      <c r="CE5" s="33" t="s">
        <v>85</v>
      </c>
      <c r="CF5" s="33" t="s">
        <v>86</v>
      </c>
      <c r="CG5" s="33" t="s">
        <v>87</v>
      </c>
      <c r="CH5" s="33" t="s">
        <v>88</v>
      </c>
      <c r="CI5" s="33" t="s">
        <v>89</v>
      </c>
      <c r="CJ5" s="33" t="s">
        <v>90</v>
      </c>
      <c r="CK5" s="33" t="s">
        <v>91</v>
      </c>
      <c r="CL5" s="33" t="s">
        <v>81</v>
      </c>
      <c r="CM5" s="33" t="s">
        <v>82</v>
      </c>
      <c r="CN5" s="33" t="s">
        <v>83</v>
      </c>
      <c r="CO5" s="33" t="s">
        <v>84</v>
      </c>
      <c r="CP5" s="33" t="s">
        <v>85</v>
      </c>
      <c r="CQ5" s="33" t="s">
        <v>86</v>
      </c>
      <c r="CR5" s="33" t="s">
        <v>87</v>
      </c>
      <c r="CS5" s="33" t="s">
        <v>88</v>
      </c>
      <c r="CT5" s="33" t="s">
        <v>89</v>
      </c>
      <c r="CU5" s="33" t="s">
        <v>90</v>
      </c>
      <c r="CV5" s="33" t="s">
        <v>91</v>
      </c>
      <c r="CW5" s="33" t="s">
        <v>81</v>
      </c>
      <c r="CX5" s="33" t="s">
        <v>82</v>
      </c>
      <c r="CY5" s="33" t="s">
        <v>83</v>
      </c>
      <c r="CZ5" s="33" t="s">
        <v>84</v>
      </c>
      <c r="DA5" s="33" t="s">
        <v>85</v>
      </c>
      <c r="DB5" s="33" t="s">
        <v>86</v>
      </c>
      <c r="DC5" s="33" t="s">
        <v>87</v>
      </c>
      <c r="DD5" s="33" t="s">
        <v>88</v>
      </c>
      <c r="DE5" s="33" t="s">
        <v>89</v>
      </c>
      <c r="DF5" s="33" t="s">
        <v>90</v>
      </c>
      <c r="DG5" s="33" t="s">
        <v>91</v>
      </c>
      <c r="DH5" s="33" t="s">
        <v>81</v>
      </c>
      <c r="DI5" s="33" t="s">
        <v>82</v>
      </c>
      <c r="DJ5" s="33" t="s">
        <v>83</v>
      </c>
      <c r="DK5" s="33" t="s">
        <v>84</v>
      </c>
      <c r="DL5" s="33" t="s">
        <v>85</v>
      </c>
      <c r="DM5" s="33" t="s">
        <v>86</v>
      </c>
      <c r="DN5" s="33" t="s">
        <v>87</v>
      </c>
      <c r="DO5" s="33" t="s">
        <v>88</v>
      </c>
      <c r="DP5" s="33" t="s">
        <v>89</v>
      </c>
      <c r="DQ5" s="33" t="s">
        <v>90</v>
      </c>
      <c r="DR5" s="33" t="s">
        <v>91</v>
      </c>
      <c r="DS5" s="33" t="s">
        <v>81</v>
      </c>
      <c r="DT5" s="33" t="s">
        <v>82</v>
      </c>
      <c r="DU5" s="33" t="s">
        <v>83</v>
      </c>
      <c r="DV5" s="33" t="s">
        <v>84</v>
      </c>
      <c r="DW5" s="33" t="s">
        <v>85</v>
      </c>
      <c r="DX5" s="33" t="s">
        <v>86</v>
      </c>
      <c r="DY5" s="33" t="s">
        <v>87</v>
      </c>
      <c r="DZ5" s="33" t="s">
        <v>88</v>
      </c>
      <c r="EA5" s="33" t="s">
        <v>89</v>
      </c>
      <c r="EB5" s="33" t="s">
        <v>90</v>
      </c>
      <c r="EC5" s="33" t="s">
        <v>91</v>
      </c>
      <c r="ED5" s="33" t="s">
        <v>81</v>
      </c>
      <c r="EE5" s="33" t="s">
        <v>82</v>
      </c>
      <c r="EF5" s="33" t="s">
        <v>83</v>
      </c>
      <c r="EG5" s="33" t="s">
        <v>84</v>
      </c>
      <c r="EH5" s="33" t="s">
        <v>85</v>
      </c>
      <c r="EI5" s="33" t="s">
        <v>86</v>
      </c>
      <c r="EJ5" s="33" t="s">
        <v>87</v>
      </c>
      <c r="EK5" s="33" t="s">
        <v>88</v>
      </c>
      <c r="EL5" s="33" t="s">
        <v>89</v>
      </c>
      <c r="EM5" s="33" t="s">
        <v>90</v>
      </c>
      <c r="EN5" s="33" t="s">
        <v>91</v>
      </c>
    </row>
    <row r="6" spans="1:144" s="37" customFormat="1" x14ac:dyDescent="0.2">
      <c r="A6" s="29" t="s">
        <v>92</v>
      </c>
      <c r="B6" s="34">
        <f>B7</f>
        <v>2020</v>
      </c>
      <c r="C6" s="34">
        <f t="shared" ref="C6:W6" si="3">C7</f>
        <v>454010</v>
      </c>
      <c r="D6" s="34">
        <f t="shared" si="3"/>
        <v>46</v>
      </c>
      <c r="E6" s="34">
        <f t="shared" si="3"/>
        <v>1</v>
      </c>
      <c r="F6" s="34">
        <f t="shared" si="3"/>
        <v>0</v>
      </c>
      <c r="G6" s="34">
        <f t="shared" si="3"/>
        <v>1</v>
      </c>
      <c r="H6" s="34" t="str">
        <f t="shared" si="3"/>
        <v>宮崎県　高鍋町</v>
      </c>
      <c r="I6" s="34" t="str">
        <f t="shared" si="3"/>
        <v>法適用</v>
      </c>
      <c r="J6" s="34" t="str">
        <f t="shared" si="3"/>
        <v>水道事業</v>
      </c>
      <c r="K6" s="34" t="str">
        <f t="shared" si="3"/>
        <v>末端給水事業</v>
      </c>
      <c r="L6" s="34" t="str">
        <f t="shared" si="3"/>
        <v>A6</v>
      </c>
      <c r="M6" s="34" t="str">
        <f t="shared" si="3"/>
        <v>非設置</v>
      </c>
      <c r="N6" s="35" t="str">
        <f t="shared" si="3"/>
        <v>-</v>
      </c>
      <c r="O6" s="35">
        <f t="shared" si="3"/>
        <v>50.4</v>
      </c>
      <c r="P6" s="35">
        <f t="shared" si="3"/>
        <v>89.83</v>
      </c>
      <c r="Q6" s="35">
        <f t="shared" si="3"/>
        <v>3311</v>
      </c>
      <c r="R6" s="35">
        <f t="shared" si="3"/>
        <v>20141</v>
      </c>
      <c r="S6" s="35">
        <f t="shared" si="3"/>
        <v>43.8</v>
      </c>
      <c r="T6" s="35">
        <f t="shared" si="3"/>
        <v>459.84</v>
      </c>
      <c r="U6" s="35">
        <f t="shared" si="3"/>
        <v>18045</v>
      </c>
      <c r="V6" s="35">
        <f t="shared" si="3"/>
        <v>10.28</v>
      </c>
      <c r="W6" s="35">
        <f t="shared" si="3"/>
        <v>1755.35</v>
      </c>
      <c r="X6" s="36">
        <f>IF(X7="",NA(),X7)</f>
        <v>110.43</v>
      </c>
      <c r="Y6" s="36">
        <f t="shared" ref="Y6:AG6" si="4">IF(Y7="",NA(),Y7)</f>
        <v>109.02</v>
      </c>
      <c r="Z6" s="36">
        <f t="shared" si="4"/>
        <v>113.51</v>
      </c>
      <c r="AA6" s="36">
        <f t="shared" si="4"/>
        <v>110.48</v>
      </c>
      <c r="AB6" s="36">
        <f t="shared" si="4"/>
        <v>111.37</v>
      </c>
      <c r="AC6" s="36">
        <f t="shared" si="4"/>
        <v>111.71</v>
      </c>
      <c r="AD6" s="36">
        <f t="shared" si="4"/>
        <v>110.05</v>
      </c>
      <c r="AE6" s="36">
        <f t="shared" si="4"/>
        <v>108.87</v>
      </c>
      <c r="AF6" s="36">
        <f t="shared" si="4"/>
        <v>108.61</v>
      </c>
      <c r="AG6" s="36">
        <f t="shared" si="4"/>
        <v>108.35</v>
      </c>
      <c r="AH6" s="35" t="str">
        <f>IF(AH7="","",IF(AH7="-","【-】","【"&amp;SUBSTITUTE(TEXT(AH7,"#,##0.00"),"-","△")&amp;"】"))</f>
        <v>【110.27】</v>
      </c>
      <c r="AI6" s="35">
        <f>IF(AI7="",NA(),AI7)</f>
        <v>0</v>
      </c>
      <c r="AJ6" s="35">
        <f t="shared" ref="AJ6:AR6" si="5">IF(AJ7="",NA(),AJ7)</f>
        <v>0</v>
      </c>
      <c r="AK6" s="35">
        <f t="shared" si="5"/>
        <v>0</v>
      </c>
      <c r="AL6" s="35">
        <f t="shared" si="5"/>
        <v>0</v>
      </c>
      <c r="AM6" s="35">
        <f t="shared" si="5"/>
        <v>0</v>
      </c>
      <c r="AN6" s="36">
        <f t="shared" si="5"/>
        <v>1.72</v>
      </c>
      <c r="AO6" s="36">
        <f t="shared" si="5"/>
        <v>2.64</v>
      </c>
      <c r="AP6" s="36">
        <f t="shared" si="5"/>
        <v>3.16</v>
      </c>
      <c r="AQ6" s="36">
        <f t="shared" si="5"/>
        <v>3.59</v>
      </c>
      <c r="AR6" s="36">
        <f t="shared" si="5"/>
        <v>3.98</v>
      </c>
      <c r="AS6" s="35" t="str">
        <f>IF(AS7="","",IF(AS7="-","【-】","【"&amp;SUBSTITUTE(TEXT(AS7,"#,##0.00"),"-","△")&amp;"】"))</f>
        <v>【1.15】</v>
      </c>
      <c r="AT6" s="36">
        <f>IF(AT7="",NA(),AT7)</f>
        <v>129.25</v>
      </c>
      <c r="AU6" s="36">
        <f t="shared" ref="AU6:BC6" si="6">IF(AU7="",NA(),AU7)</f>
        <v>136.04</v>
      </c>
      <c r="AV6" s="36">
        <f t="shared" si="6"/>
        <v>151.08000000000001</v>
      </c>
      <c r="AW6" s="36">
        <f t="shared" si="6"/>
        <v>148.24</v>
      </c>
      <c r="AX6" s="36">
        <f t="shared" si="6"/>
        <v>142.65</v>
      </c>
      <c r="AY6" s="36">
        <f t="shared" si="6"/>
        <v>384.34</v>
      </c>
      <c r="AZ6" s="36">
        <f t="shared" si="6"/>
        <v>359.47</v>
      </c>
      <c r="BA6" s="36">
        <f t="shared" si="6"/>
        <v>369.69</v>
      </c>
      <c r="BB6" s="36">
        <f t="shared" si="6"/>
        <v>379.08</v>
      </c>
      <c r="BC6" s="36">
        <f t="shared" si="6"/>
        <v>367.55</v>
      </c>
      <c r="BD6" s="35" t="str">
        <f>IF(BD7="","",IF(BD7="-","【-】","【"&amp;SUBSTITUTE(TEXT(BD7,"#,##0.00"),"-","△")&amp;"】"))</f>
        <v>【260.31】</v>
      </c>
      <c r="BE6" s="36">
        <f>IF(BE7="",NA(),BE7)</f>
        <v>722.65</v>
      </c>
      <c r="BF6" s="36">
        <f t="shared" ref="BF6:BN6" si="7">IF(BF7="",NA(),BF7)</f>
        <v>684.14</v>
      </c>
      <c r="BG6" s="36">
        <f t="shared" si="7"/>
        <v>641.20000000000005</v>
      </c>
      <c r="BH6" s="36">
        <f t="shared" si="7"/>
        <v>591.54999999999995</v>
      </c>
      <c r="BI6" s="36">
        <f t="shared" si="7"/>
        <v>545.15</v>
      </c>
      <c r="BJ6" s="36">
        <f t="shared" si="7"/>
        <v>380.58</v>
      </c>
      <c r="BK6" s="36">
        <f t="shared" si="7"/>
        <v>401.79</v>
      </c>
      <c r="BL6" s="36">
        <f t="shared" si="7"/>
        <v>402.99</v>
      </c>
      <c r="BM6" s="36">
        <f t="shared" si="7"/>
        <v>398.98</v>
      </c>
      <c r="BN6" s="36">
        <f t="shared" si="7"/>
        <v>418.68</v>
      </c>
      <c r="BO6" s="35" t="str">
        <f>IF(BO7="","",IF(BO7="-","【-】","【"&amp;SUBSTITUTE(TEXT(BO7,"#,##0.00"),"-","△")&amp;"】"))</f>
        <v>【275.67】</v>
      </c>
      <c r="BP6" s="36">
        <f>IF(BP7="",NA(),BP7)</f>
        <v>100</v>
      </c>
      <c r="BQ6" s="36">
        <f t="shared" ref="BQ6:BY6" si="8">IF(BQ7="",NA(),BQ7)</f>
        <v>99.6</v>
      </c>
      <c r="BR6" s="36">
        <f t="shared" si="8"/>
        <v>101.62</v>
      </c>
      <c r="BS6" s="36">
        <f t="shared" si="8"/>
        <v>98.89</v>
      </c>
      <c r="BT6" s="36">
        <f t="shared" si="8"/>
        <v>100.88</v>
      </c>
      <c r="BU6" s="36">
        <f t="shared" si="8"/>
        <v>102.38</v>
      </c>
      <c r="BV6" s="36">
        <f t="shared" si="8"/>
        <v>100.12</v>
      </c>
      <c r="BW6" s="36">
        <f t="shared" si="8"/>
        <v>98.66</v>
      </c>
      <c r="BX6" s="36">
        <f t="shared" si="8"/>
        <v>98.64</v>
      </c>
      <c r="BY6" s="36">
        <f t="shared" si="8"/>
        <v>94.78</v>
      </c>
      <c r="BZ6" s="35" t="str">
        <f>IF(BZ7="","",IF(BZ7="-","【-】","【"&amp;SUBSTITUTE(TEXT(BZ7,"#,##0.00"),"-","△")&amp;"】"))</f>
        <v>【100.05】</v>
      </c>
      <c r="CA6" s="36">
        <f>IF(CA7="",NA(),CA7)</f>
        <v>189.72</v>
      </c>
      <c r="CB6" s="36">
        <f t="shared" ref="CB6:CJ6" si="9">IF(CB7="",NA(),CB7)</f>
        <v>190.73</v>
      </c>
      <c r="CC6" s="36">
        <f t="shared" si="9"/>
        <v>187.27</v>
      </c>
      <c r="CD6" s="36">
        <f t="shared" si="9"/>
        <v>193.16</v>
      </c>
      <c r="CE6" s="36">
        <f t="shared" si="9"/>
        <v>188.59</v>
      </c>
      <c r="CF6" s="36">
        <f t="shared" si="9"/>
        <v>168.67</v>
      </c>
      <c r="CG6" s="36">
        <f t="shared" si="9"/>
        <v>174.97</v>
      </c>
      <c r="CH6" s="36">
        <f t="shared" si="9"/>
        <v>178.59</v>
      </c>
      <c r="CI6" s="36">
        <f t="shared" si="9"/>
        <v>178.92</v>
      </c>
      <c r="CJ6" s="36">
        <f t="shared" si="9"/>
        <v>181.3</v>
      </c>
      <c r="CK6" s="35" t="str">
        <f>IF(CK7="","",IF(CK7="-","【-】","【"&amp;SUBSTITUTE(TEXT(CK7,"#,##0.00"),"-","△")&amp;"】"))</f>
        <v>【166.40】</v>
      </c>
      <c r="CL6" s="36">
        <f>IF(CL7="",NA(),CL7)</f>
        <v>69.17</v>
      </c>
      <c r="CM6" s="36">
        <f t="shared" ref="CM6:CU6" si="10">IF(CM7="",NA(),CM7)</f>
        <v>69.930000000000007</v>
      </c>
      <c r="CN6" s="36">
        <f t="shared" si="10"/>
        <v>72.040000000000006</v>
      </c>
      <c r="CO6" s="36">
        <f t="shared" si="10"/>
        <v>74.53</v>
      </c>
      <c r="CP6" s="36">
        <f t="shared" si="10"/>
        <v>71.42</v>
      </c>
      <c r="CQ6" s="36">
        <f t="shared" si="10"/>
        <v>54.92</v>
      </c>
      <c r="CR6" s="36">
        <f t="shared" si="10"/>
        <v>55.63</v>
      </c>
      <c r="CS6" s="36">
        <f t="shared" si="10"/>
        <v>55.03</v>
      </c>
      <c r="CT6" s="36">
        <f t="shared" si="10"/>
        <v>55.14</v>
      </c>
      <c r="CU6" s="36">
        <f t="shared" si="10"/>
        <v>55.89</v>
      </c>
      <c r="CV6" s="35" t="str">
        <f>IF(CV7="","",IF(CV7="-","【-】","【"&amp;SUBSTITUTE(TEXT(CV7,"#,##0.00"),"-","△")&amp;"】"))</f>
        <v>【60.69】</v>
      </c>
      <c r="CW6" s="36">
        <f>IF(CW7="",NA(),CW7)</f>
        <v>88.04</v>
      </c>
      <c r="CX6" s="36">
        <f t="shared" ref="CX6:DF6" si="11">IF(CX7="",NA(),CX7)</f>
        <v>87.56</v>
      </c>
      <c r="CY6" s="36">
        <f t="shared" si="11"/>
        <v>83.57</v>
      </c>
      <c r="CZ6" s="36">
        <f t="shared" si="11"/>
        <v>81.34</v>
      </c>
      <c r="DA6" s="36">
        <f t="shared" si="11"/>
        <v>87.51</v>
      </c>
      <c r="DB6" s="36">
        <f t="shared" si="11"/>
        <v>82.66</v>
      </c>
      <c r="DC6" s="36">
        <f t="shared" si="11"/>
        <v>82.04</v>
      </c>
      <c r="DD6" s="36">
        <f t="shared" si="11"/>
        <v>81.900000000000006</v>
      </c>
      <c r="DE6" s="36">
        <f t="shared" si="11"/>
        <v>81.39</v>
      </c>
      <c r="DF6" s="36">
        <f t="shared" si="11"/>
        <v>81.27</v>
      </c>
      <c r="DG6" s="35" t="str">
        <f>IF(DG7="","",IF(DG7="-","【-】","【"&amp;SUBSTITUTE(TEXT(DG7,"#,##0.00"),"-","△")&amp;"】"))</f>
        <v>【89.82】</v>
      </c>
      <c r="DH6" s="36">
        <f>IF(DH7="",NA(),DH7)</f>
        <v>47.46</v>
      </c>
      <c r="DI6" s="36">
        <f t="shared" ref="DI6:DQ6" si="12">IF(DI7="",NA(),DI7)</f>
        <v>49.38</v>
      </c>
      <c r="DJ6" s="36">
        <f t="shared" si="12"/>
        <v>51.81</v>
      </c>
      <c r="DK6" s="36">
        <f t="shared" si="12"/>
        <v>53.84</v>
      </c>
      <c r="DL6" s="36">
        <f t="shared" si="12"/>
        <v>55.55</v>
      </c>
      <c r="DM6" s="36">
        <f t="shared" si="12"/>
        <v>48.49</v>
      </c>
      <c r="DN6" s="36">
        <f t="shared" si="12"/>
        <v>48.05</v>
      </c>
      <c r="DO6" s="36">
        <f t="shared" si="12"/>
        <v>48.87</v>
      </c>
      <c r="DP6" s="36">
        <f t="shared" si="12"/>
        <v>49.92</v>
      </c>
      <c r="DQ6" s="36">
        <f t="shared" si="12"/>
        <v>50.63</v>
      </c>
      <c r="DR6" s="35" t="str">
        <f>IF(DR7="","",IF(DR7="-","【-】","【"&amp;SUBSTITUTE(TEXT(DR7,"#,##0.00"),"-","△")&amp;"】"))</f>
        <v>【50.19】</v>
      </c>
      <c r="DS6" s="35">
        <f>IF(DS7="",NA(),DS7)</f>
        <v>0</v>
      </c>
      <c r="DT6" s="35">
        <f t="shared" ref="DT6:EB6" si="13">IF(DT7="",NA(),DT7)</f>
        <v>0</v>
      </c>
      <c r="DU6" s="35">
        <f t="shared" si="13"/>
        <v>0</v>
      </c>
      <c r="DV6" s="35">
        <f t="shared" si="13"/>
        <v>0</v>
      </c>
      <c r="DW6" s="35">
        <f t="shared" si="13"/>
        <v>0</v>
      </c>
      <c r="DX6" s="36">
        <f t="shared" si="13"/>
        <v>12.79</v>
      </c>
      <c r="DY6" s="36">
        <f t="shared" si="13"/>
        <v>13.39</v>
      </c>
      <c r="DZ6" s="36">
        <f t="shared" si="13"/>
        <v>14.85</v>
      </c>
      <c r="EA6" s="36">
        <f t="shared" si="13"/>
        <v>16.88</v>
      </c>
      <c r="EB6" s="36">
        <f t="shared" si="13"/>
        <v>18.28</v>
      </c>
      <c r="EC6" s="35" t="str">
        <f>IF(EC7="","",IF(EC7="-","【-】","【"&amp;SUBSTITUTE(TEXT(EC7,"#,##0.00"),"-","△")&amp;"】"))</f>
        <v>【20.63】</v>
      </c>
      <c r="ED6" s="36">
        <f>IF(ED7="",NA(),ED7)</f>
        <v>0.28999999999999998</v>
      </c>
      <c r="EE6" s="36">
        <f t="shared" ref="EE6:EM6" si="14">IF(EE7="",NA(),EE7)</f>
        <v>1.06</v>
      </c>
      <c r="EF6" s="35">
        <f t="shared" si="14"/>
        <v>0</v>
      </c>
      <c r="EG6" s="35">
        <f t="shared" si="14"/>
        <v>0</v>
      </c>
      <c r="EH6" s="36">
        <f t="shared" si="14"/>
        <v>0.46</v>
      </c>
      <c r="EI6" s="36">
        <f t="shared" si="14"/>
        <v>0.71</v>
      </c>
      <c r="EJ6" s="36">
        <f t="shared" si="14"/>
        <v>0.54</v>
      </c>
      <c r="EK6" s="36">
        <f t="shared" si="14"/>
        <v>0.5</v>
      </c>
      <c r="EL6" s="36">
        <f t="shared" si="14"/>
        <v>0.52</v>
      </c>
      <c r="EM6" s="36">
        <f t="shared" si="14"/>
        <v>0.53</v>
      </c>
      <c r="EN6" s="35" t="str">
        <f>IF(EN7="","",IF(EN7="-","【-】","【"&amp;SUBSTITUTE(TEXT(EN7,"#,##0.00"),"-","△")&amp;"】"))</f>
        <v>【0.69】</v>
      </c>
    </row>
    <row r="7" spans="1:144" s="37" customFormat="1" x14ac:dyDescent="0.2">
      <c r="A7" s="29"/>
      <c r="B7" s="38">
        <v>2020</v>
      </c>
      <c r="C7" s="38">
        <v>454010</v>
      </c>
      <c r="D7" s="38">
        <v>46</v>
      </c>
      <c r="E7" s="38">
        <v>1</v>
      </c>
      <c r="F7" s="38">
        <v>0</v>
      </c>
      <c r="G7" s="38">
        <v>1</v>
      </c>
      <c r="H7" s="38" t="s">
        <v>93</v>
      </c>
      <c r="I7" s="38" t="s">
        <v>94</v>
      </c>
      <c r="J7" s="38" t="s">
        <v>95</v>
      </c>
      <c r="K7" s="38" t="s">
        <v>96</v>
      </c>
      <c r="L7" s="38" t="s">
        <v>97</v>
      </c>
      <c r="M7" s="38" t="s">
        <v>98</v>
      </c>
      <c r="N7" s="39" t="s">
        <v>99</v>
      </c>
      <c r="O7" s="39">
        <v>50.4</v>
      </c>
      <c r="P7" s="39">
        <v>89.83</v>
      </c>
      <c r="Q7" s="39">
        <v>3311</v>
      </c>
      <c r="R7" s="39">
        <v>20141</v>
      </c>
      <c r="S7" s="39">
        <v>43.8</v>
      </c>
      <c r="T7" s="39">
        <v>459.84</v>
      </c>
      <c r="U7" s="39">
        <v>18045</v>
      </c>
      <c r="V7" s="39">
        <v>10.28</v>
      </c>
      <c r="W7" s="39">
        <v>1755.35</v>
      </c>
      <c r="X7" s="39">
        <v>110.43</v>
      </c>
      <c r="Y7" s="39">
        <v>109.02</v>
      </c>
      <c r="Z7" s="39">
        <v>113.51</v>
      </c>
      <c r="AA7" s="39">
        <v>110.48</v>
      </c>
      <c r="AB7" s="39">
        <v>111.37</v>
      </c>
      <c r="AC7" s="39">
        <v>111.71</v>
      </c>
      <c r="AD7" s="39">
        <v>110.05</v>
      </c>
      <c r="AE7" s="39">
        <v>108.87</v>
      </c>
      <c r="AF7" s="39">
        <v>108.61</v>
      </c>
      <c r="AG7" s="39">
        <v>108.35</v>
      </c>
      <c r="AH7" s="39">
        <v>110.27</v>
      </c>
      <c r="AI7" s="39">
        <v>0</v>
      </c>
      <c r="AJ7" s="39">
        <v>0</v>
      </c>
      <c r="AK7" s="39">
        <v>0</v>
      </c>
      <c r="AL7" s="39">
        <v>0</v>
      </c>
      <c r="AM7" s="39">
        <v>0</v>
      </c>
      <c r="AN7" s="39">
        <v>1.72</v>
      </c>
      <c r="AO7" s="39">
        <v>2.64</v>
      </c>
      <c r="AP7" s="39">
        <v>3.16</v>
      </c>
      <c r="AQ7" s="39">
        <v>3.59</v>
      </c>
      <c r="AR7" s="39">
        <v>3.98</v>
      </c>
      <c r="AS7" s="39">
        <v>1.1499999999999999</v>
      </c>
      <c r="AT7" s="39">
        <v>129.25</v>
      </c>
      <c r="AU7" s="39">
        <v>136.04</v>
      </c>
      <c r="AV7" s="39">
        <v>151.08000000000001</v>
      </c>
      <c r="AW7" s="39">
        <v>148.24</v>
      </c>
      <c r="AX7" s="39">
        <v>142.65</v>
      </c>
      <c r="AY7" s="39">
        <v>384.34</v>
      </c>
      <c r="AZ7" s="39">
        <v>359.47</v>
      </c>
      <c r="BA7" s="39">
        <v>369.69</v>
      </c>
      <c r="BB7" s="39">
        <v>379.08</v>
      </c>
      <c r="BC7" s="39">
        <v>367.55</v>
      </c>
      <c r="BD7" s="39">
        <v>260.31</v>
      </c>
      <c r="BE7" s="39">
        <v>722.65</v>
      </c>
      <c r="BF7" s="39">
        <v>684.14</v>
      </c>
      <c r="BG7" s="39">
        <v>641.20000000000005</v>
      </c>
      <c r="BH7" s="39">
        <v>591.54999999999995</v>
      </c>
      <c r="BI7" s="39">
        <v>545.15</v>
      </c>
      <c r="BJ7" s="39">
        <v>380.58</v>
      </c>
      <c r="BK7" s="39">
        <v>401.79</v>
      </c>
      <c r="BL7" s="39">
        <v>402.99</v>
      </c>
      <c r="BM7" s="39">
        <v>398.98</v>
      </c>
      <c r="BN7" s="39">
        <v>418.68</v>
      </c>
      <c r="BO7" s="39">
        <v>275.67</v>
      </c>
      <c r="BP7" s="39">
        <v>100</v>
      </c>
      <c r="BQ7" s="39">
        <v>99.6</v>
      </c>
      <c r="BR7" s="39">
        <v>101.62</v>
      </c>
      <c r="BS7" s="39">
        <v>98.89</v>
      </c>
      <c r="BT7" s="39">
        <v>100.88</v>
      </c>
      <c r="BU7" s="39">
        <v>102.38</v>
      </c>
      <c r="BV7" s="39">
        <v>100.12</v>
      </c>
      <c r="BW7" s="39">
        <v>98.66</v>
      </c>
      <c r="BX7" s="39">
        <v>98.64</v>
      </c>
      <c r="BY7" s="39">
        <v>94.78</v>
      </c>
      <c r="BZ7" s="39">
        <v>100.05</v>
      </c>
      <c r="CA7" s="39">
        <v>189.72</v>
      </c>
      <c r="CB7" s="39">
        <v>190.73</v>
      </c>
      <c r="CC7" s="39">
        <v>187.27</v>
      </c>
      <c r="CD7" s="39">
        <v>193.16</v>
      </c>
      <c r="CE7" s="39">
        <v>188.59</v>
      </c>
      <c r="CF7" s="39">
        <v>168.67</v>
      </c>
      <c r="CG7" s="39">
        <v>174.97</v>
      </c>
      <c r="CH7" s="39">
        <v>178.59</v>
      </c>
      <c r="CI7" s="39">
        <v>178.92</v>
      </c>
      <c r="CJ7" s="39">
        <v>181.3</v>
      </c>
      <c r="CK7" s="39">
        <v>166.4</v>
      </c>
      <c r="CL7" s="39">
        <v>69.17</v>
      </c>
      <c r="CM7" s="39">
        <v>69.930000000000007</v>
      </c>
      <c r="CN7" s="39">
        <v>72.040000000000006</v>
      </c>
      <c r="CO7" s="39">
        <v>74.53</v>
      </c>
      <c r="CP7" s="39">
        <v>71.42</v>
      </c>
      <c r="CQ7" s="39">
        <v>54.92</v>
      </c>
      <c r="CR7" s="39">
        <v>55.63</v>
      </c>
      <c r="CS7" s="39">
        <v>55.03</v>
      </c>
      <c r="CT7" s="39">
        <v>55.14</v>
      </c>
      <c r="CU7" s="39">
        <v>55.89</v>
      </c>
      <c r="CV7" s="39">
        <v>60.69</v>
      </c>
      <c r="CW7" s="39">
        <v>88.04</v>
      </c>
      <c r="CX7" s="39">
        <v>87.56</v>
      </c>
      <c r="CY7" s="39">
        <v>83.57</v>
      </c>
      <c r="CZ7" s="39">
        <v>81.34</v>
      </c>
      <c r="DA7" s="39">
        <v>87.51</v>
      </c>
      <c r="DB7" s="39">
        <v>82.66</v>
      </c>
      <c r="DC7" s="39">
        <v>82.04</v>
      </c>
      <c r="DD7" s="39">
        <v>81.900000000000006</v>
      </c>
      <c r="DE7" s="39">
        <v>81.39</v>
      </c>
      <c r="DF7" s="39">
        <v>81.27</v>
      </c>
      <c r="DG7" s="39">
        <v>89.82</v>
      </c>
      <c r="DH7" s="39">
        <v>47.46</v>
      </c>
      <c r="DI7" s="39">
        <v>49.38</v>
      </c>
      <c r="DJ7" s="39">
        <v>51.81</v>
      </c>
      <c r="DK7" s="39">
        <v>53.84</v>
      </c>
      <c r="DL7" s="39">
        <v>55.55</v>
      </c>
      <c r="DM7" s="39">
        <v>48.49</v>
      </c>
      <c r="DN7" s="39">
        <v>48.05</v>
      </c>
      <c r="DO7" s="39">
        <v>48.87</v>
      </c>
      <c r="DP7" s="39">
        <v>49.92</v>
      </c>
      <c r="DQ7" s="39">
        <v>50.63</v>
      </c>
      <c r="DR7" s="39">
        <v>50.19</v>
      </c>
      <c r="DS7" s="39">
        <v>0</v>
      </c>
      <c r="DT7" s="39">
        <v>0</v>
      </c>
      <c r="DU7" s="39">
        <v>0</v>
      </c>
      <c r="DV7" s="39">
        <v>0</v>
      </c>
      <c r="DW7" s="39">
        <v>0</v>
      </c>
      <c r="DX7" s="39">
        <v>12.79</v>
      </c>
      <c r="DY7" s="39">
        <v>13.39</v>
      </c>
      <c r="DZ7" s="39">
        <v>14.85</v>
      </c>
      <c r="EA7" s="39">
        <v>16.88</v>
      </c>
      <c r="EB7" s="39">
        <v>18.28</v>
      </c>
      <c r="EC7" s="39">
        <v>20.63</v>
      </c>
      <c r="ED7" s="39">
        <v>0.28999999999999998</v>
      </c>
      <c r="EE7" s="39">
        <v>1.06</v>
      </c>
      <c r="EF7" s="39">
        <v>0</v>
      </c>
      <c r="EG7" s="39">
        <v>0</v>
      </c>
      <c r="EH7" s="39">
        <v>0.46</v>
      </c>
      <c r="EI7" s="39">
        <v>0.71</v>
      </c>
      <c r="EJ7" s="39">
        <v>0.54</v>
      </c>
      <c r="EK7" s="39">
        <v>0.5</v>
      </c>
      <c r="EL7" s="39">
        <v>0.52</v>
      </c>
      <c r="EM7" s="39">
        <v>0.53</v>
      </c>
      <c r="EN7" s="39">
        <v>0.69</v>
      </c>
    </row>
    <row r="8" spans="1:144" x14ac:dyDescent="0.2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1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1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1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1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1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1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1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1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1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1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1"/>
    </row>
    <row r="9" spans="1:144" x14ac:dyDescent="0.2">
      <c r="A9" s="42"/>
      <c r="B9" s="42" t="s">
        <v>100</v>
      </c>
      <c r="C9" s="42" t="s">
        <v>101</v>
      </c>
      <c r="D9" s="42" t="s">
        <v>102</v>
      </c>
      <c r="E9" s="42" t="s">
        <v>103</v>
      </c>
      <c r="F9" s="42" t="s">
        <v>104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 x14ac:dyDescent="0.2">
      <c r="A10" s="42" t="s">
        <v>44</v>
      </c>
      <c r="B10" s="43">
        <f t="shared" ref="B10:D10" si="15">DATEVALUE($B7+12-B11&amp;"/1/"&amp;B12)</f>
        <v>46753</v>
      </c>
      <c r="C10" s="43">
        <f t="shared" si="15"/>
        <v>47119</v>
      </c>
      <c r="D10" s="43">
        <f t="shared" si="15"/>
        <v>47484</v>
      </c>
      <c r="E10" s="44">
        <f>DATEVALUE($B7+12-E11&amp;"/1/"&amp;E12)</f>
        <v>47849</v>
      </c>
      <c r="F10" s="44">
        <f>DATEVALUE($B7+12-F11&amp;"/1/"&amp;F12)</f>
        <v>48215</v>
      </c>
    </row>
    <row r="11" spans="1:144" x14ac:dyDescent="0.2">
      <c r="B11">
        <v>4</v>
      </c>
      <c r="C11">
        <v>3</v>
      </c>
      <c r="D11">
        <v>2</v>
      </c>
      <c r="E11">
        <v>1</v>
      </c>
      <c r="F11">
        <v>0</v>
      </c>
      <c r="G11" t="s">
        <v>105</v>
      </c>
    </row>
    <row r="12" spans="1:144" x14ac:dyDescent="0.2">
      <c r="B12">
        <v>1</v>
      </c>
      <c r="C12">
        <v>1</v>
      </c>
      <c r="D12">
        <v>1</v>
      </c>
      <c r="E12">
        <v>1</v>
      </c>
      <c r="F12">
        <v>2</v>
      </c>
      <c r="G12" t="s">
        <v>106</v>
      </c>
    </row>
    <row r="13" spans="1:144" x14ac:dyDescent="0.2">
      <c r="B13" t="s">
        <v>107</v>
      </c>
      <c r="C13" t="s">
        <v>108</v>
      </c>
      <c r="D13" t="s">
        <v>108</v>
      </c>
      <c r="E13" t="s">
        <v>109</v>
      </c>
      <c r="F13" t="s">
        <v>109</v>
      </c>
      <c r="G13" t="s">
        <v>110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dcterms:created xsi:type="dcterms:W3CDTF">2021-12-03T06:59:20Z</dcterms:created>
  <dcterms:modified xsi:type="dcterms:W3CDTF">2022-02-21T02:56:05Z</dcterms:modified>
  <cp:category/>
</cp:coreProperties>
</file>