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5B037870-2116-45FB-9D96-D16B44BE08A2}" xr6:coauthVersionLast="47" xr6:coauthVersionMax="47" xr10:uidLastSave="{00000000-0000-0000-0000-000000000000}"/>
  <workbookProtection workbookAlgorithmName="SHA-512" workbookHashValue="3tK/VanMqpMAOmiY9x6x0f6G/3Te9ZRuT7oTBxTs6aho2yUU8uUvM4r2Gfitk5nma4M8bFia2gruvwepFw6h2g==" workbookSaltValue="VPAHc3cC57Xbh8rzPvU20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<sst xmlns="http://schemas.openxmlformats.org/spreadsheetml/2006/main" count="228" uniqueCount="115">
  <si>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</si>
  <si>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</si>
  <si>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</si>
  <si>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</si>
  <si>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</si>
  <si>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</si>
  <si>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</si>
  <si>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</si>
  <si>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</si>
  <si>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</si>
  <si>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</si>
  <si>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</si>
  <si>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</si>
  <si>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</si>
  <si>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</si>
  <si>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</si>
  <si>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</si>
  <si>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</si>
  <si>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</si>
  <si>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</si>
  <si>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</si>
  <si>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</si>
  <si>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</si>
  <si>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</si>
  <si>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</si>
  <si>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</si>
  <si>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</si>
  <si>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</si>
  <si>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</si>
  <si>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</si>
  <si>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</si>
  <si>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</si>
  <si>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</si>
  <si>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</si>
  <si>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</si>
  <si>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</si>
  <si>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</si>
  <si>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</si>
  <si>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</si>
  <si>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</si>
  <si>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</si>
  <si>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</si>
  <si>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</si>
  <si>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</si>
  <si>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</si>
  <si>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</si>
  <si>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</si>
  <si>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</si>
  <si>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</si>
  <si>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</si>
  <si>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</si>
  <si>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</si>
  <si>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</si>
  <si>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</si>
  <si>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</si>
  <si>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</si>
  <si>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</si>
  <si>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</si>
  <si>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</si>
  <si>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</si>
  <si>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</si>
  <si>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</si>
  <si>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</si>
  <si>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</si>
  <si>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</si>
  <si>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</si>
  <si>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</si>
  <si>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</si>
  <si>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</si>
  <si>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</si>
  <si>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</si>
  <si>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</si>
  <si>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</si>
  <si>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</si>
  <si>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</si>
  <si>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</si>
  <si>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</si>
  <si>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</si>
  <si>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</si>
  <si>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</si>
  <si>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</si>
  <si>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</si>
  <si>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</si>
  <si>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</si>
  <si>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</si>
  <si>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</si>
  <si>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</si>
  <si>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</si>
  <si>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</si>
  <si>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</si>
  <si>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</si>
  <si>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</si>
  <si>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</si>
  <si>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</si>
  <si>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</si>
  <si>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</si>
  <si>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</si>
  <si>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</si>
  <si>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</si>
  <si>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</si>
  <si>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</si>
  <si>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</si>
  <si>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</si>
  <si>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</si>
  <si>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</si>
  <si>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</si>
  <si>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</si>
  <si>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</si>
  <si>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</si>
  <si>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</si>
  <si>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</si>
  <si>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</si>
  <si>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施設の老朽化の度合いを表します。平均値と比較して高く、固定資産の大多数</t>
    </r>
    <r>
      <rPr>
        <sz val="11"/>
        <rFont val="ＭＳ ゴシック"/>
        <family val="3"/>
        <charset val="128"/>
      </rPr>
      <t xml:space="preserve">を占める構築物の老朽化が進んでいます。また、機械及び装置について、耐用年数が短期のものも多いため、計画的な更新の必要があります。
</t>
    </r>
    <r>
      <rPr>
        <b/>
        <sz val="11"/>
        <rFont val="ＭＳ ゴシック"/>
        <family val="3"/>
        <charset val="128"/>
      </rPr>
      <t>②管路経年化率</t>
    </r>
    <r>
      <rPr>
        <sz val="11"/>
        <rFont val="ＭＳ ゴシック"/>
        <family val="3"/>
        <charset val="128"/>
      </rPr>
      <t xml:space="preserve">
　類似団体平均値よりかなり高い率となっています。今後は更に管路の老朽化が進むため、計画的な管路更新が必須となっています。
</t>
    </r>
    <r>
      <rPr>
        <b/>
        <sz val="11"/>
        <rFont val="ＭＳ ゴシック"/>
        <family val="3"/>
        <charset val="128"/>
      </rPr>
      <t>③管路更新率</t>
    </r>
    <r>
      <rPr>
        <sz val="11"/>
        <rFont val="ＭＳ ゴシック"/>
        <family val="3"/>
        <charset val="128"/>
      </rPr>
      <t xml:space="preserve">
　管路更新（既存老朽管の更新を含む）の平準化を平成27年度より実施しています。長期的な資金計画を策定し、機械・電気・計装設備についても計画的な更新を実施しています。</t>
    </r>
    <rPh sb="1" eb="3">
      <t>ユウケイ</t>
    </rPh>
    <rPh sb="3" eb="5">
      <t>コテイ</t>
    </rPh>
    <rPh sb="5" eb="7">
      <t>シサン</t>
    </rPh>
    <rPh sb="7" eb="9">
      <t>ゲンカ</t>
    </rPh>
    <rPh sb="9" eb="11">
      <t>ショウキャク</t>
    </rPh>
    <rPh sb="11" eb="12">
      <t>リツ</t>
    </rPh>
    <rPh sb="14" eb="16">
      <t>シセツ</t>
    </rPh>
    <rPh sb="17" eb="20">
      <t>ロウキュウカ</t>
    </rPh>
    <rPh sb="21" eb="23">
      <t>ドア</t>
    </rPh>
    <rPh sb="25" eb="26">
      <t>アラワ</t>
    </rPh>
    <rPh sb="30" eb="33">
      <t>ヘイキンチ</t>
    </rPh>
    <rPh sb="34" eb="36">
      <t>ヒカク</t>
    </rPh>
    <rPh sb="38" eb="39">
      <t>タカ</t>
    </rPh>
    <rPh sb="41" eb="43">
      <t>コテイ</t>
    </rPh>
    <rPh sb="43" eb="45">
      <t>シサン</t>
    </rPh>
    <rPh sb="46" eb="49">
      <t>ダイタスウ</t>
    </rPh>
    <rPh sb="50" eb="51">
      <t>シ</t>
    </rPh>
    <rPh sb="53" eb="56">
      <t>コウチクブツ</t>
    </rPh>
    <rPh sb="57" eb="60">
      <t>ロウキュウカ</t>
    </rPh>
    <rPh sb="61" eb="62">
      <t>スス</t>
    </rPh>
    <rPh sb="123" eb="125">
      <t>ルイジ</t>
    </rPh>
    <rPh sb="125" eb="127">
      <t>ダンタイ</t>
    </rPh>
    <rPh sb="127" eb="130">
      <t>ヘイキンチ</t>
    </rPh>
    <rPh sb="135" eb="136">
      <t>タカ</t>
    </rPh>
    <rPh sb="137" eb="138">
      <t>リツ</t>
    </rPh>
    <rPh sb="191" eb="193">
      <t>カンロ</t>
    </rPh>
    <rPh sb="193" eb="195">
      <t>コウシン</t>
    </rPh>
    <rPh sb="196" eb="198">
      <t>キゾン</t>
    </rPh>
    <rPh sb="198" eb="200">
      <t>ロウキュウ</t>
    </rPh>
    <rPh sb="200" eb="201">
      <t>カン</t>
    </rPh>
    <rPh sb="202" eb="204">
      <t>コウシン</t>
    </rPh>
    <rPh sb="205" eb="206">
      <t>フク</t>
    </rPh>
    <rPh sb="209" eb="212">
      <t>ヘイジュンカ</t>
    </rPh>
    <rPh sb="213" eb="215">
      <t>ヘイセイ</t>
    </rPh>
    <rPh sb="217" eb="219">
      <t>ネンド</t>
    </rPh>
    <rPh sb="221" eb="223">
      <t>ジッシ</t>
    </rPh>
    <rPh sb="229" eb="232">
      <t>チョウキテキ</t>
    </rPh>
    <rPh sb="233" eb="235">
      <t>シキン</t>
    </rPh>
    <rPh sb="235" eb="237">
      <t>ケイカク</t>
    </rPh>
    <rPh sb="238" eb="240">
      <t>サクテイ</t>
    </rPh>
    <rPh sb="242" eb="244">
      <t>キカイ</t>
    </rPh>
    <rPh sb="245" eb="247">
      <t>デンキ</t>
    </rPh>
    <rPh sb="248" eb="250">
      <t>ケイソウ</t>
    </rPh>
    <rPh sb="250" eb="252">
      <t>セツビ</t>
    </rPh>
    <rPh sb="257" eb="260">
      <t>ケイカクテキ</t>
    </rPh>
    <rPh sb="261" eb="263">
      <t>コウシン</t>
    </rPh>
    <rPh sb="264" eb="266">
      <t>ジッシ</t>
    </rPh>
    <phoneticPr fontId="4"/>
  </si>
  <si>
    <t>　有形固定資産減価償却率が平均値より高く、今後も上昇が見込まれ、施設の老朽化が進んでいることを示しています。
　また、有収率が低く施設利用率が高い原因は、漏水等無収水量が多いことが考えられます。このため、漏水対策と効率性を高める必要があり、更新計画の策定と安定して水を供給できる施設等の構築が求められています。
　現在、経営状況及び財政状況は比較的良好ですが、平成30年度に策定した経営戦略を基本に施設・管路の更新や耐震化に投資していく必要があり、今後の資産管理や最適化が重要課題となっています。
　なお、令和2年度からは、掛迫簡易水道事業及び赤石飲料水供給施設を上水道に統合しています。</t>
    <rPh sb="1" eb="3">
      <t>ユウケイ</t>
    </rPh>
    <rPh sb="3" eb="5">
      <t>コテイ</t>
    </rPh>
    <rPh sb="5" eb="7">
      <t>シサン</t>
    </rPh>
    <rPh sb="7" eb="9">
      <t>ゲンカ</t>
    </rPh>
    <rPh sb="9" eb="11">
      <t>ショウキャク</t>
    </rPh>
    <rPh sb="11" eb="12">
      <t>リツ</t>
    </rPh>
    <rPh sb="13" eb="16">
      <t>ヘイキンチ</t>
    </rPh>
    <rPh sb="18" eb="19">
      <t>タカ</t>
    </rPh>
    <rPh sb="21" eb="23">
      <t>コンゴ</t>
    </rPh>
    <rPh sb="24" eb="26">
      <t>ジョウショウ</t>
    </rPh>
    <rPh sb="27" eb="29">
      <t>ミコ</t>
    </rPh>
    <rPh sb="32" eb="34">
      <t>シセツ</t>
    </rPh>
    <rPh sb="35" eb="38">
      <t>ロウキュウカ</t>
    </rPh>
    <rPh sb="39" eb="40">
      <t>スス</t>
    </rPh>
    <rPh sb="47" eb="48">
      <t>シメ</t>
    </rPh>
    <rPh sb="59" eb="62">
      <t>ユウシュウリツ</t>
    </rPh>
    <rPh sb="63" eb="64">
      <t>ヒク</t>
    </rPh>
    <rPh sb="65" eb="67">
      <t>シセツ</t>
    </rPh>
    <rPh sb="67" eb="69">
      <t>リヨウ</t>
    </rPh>
    <rPh sb="69" eb="70">
      <t>リツ</t>
    </rPh>
    <rPh sb="71" eb="72">
      <t>タカ</t>
    </rPh>
    <rPh sb="73" eb="75">
      <t>ゲンイン</t>
    </rPh>
    <rPh sb="77" eb="79">
      <t>ロウスイ</t>
    </rPh>
    <rPh sb="79" eb="80">
      <t>トウ</t>
    </rPh>
    <rPh sb="164" eb="165">
      <t>オヨ</t>
    </rPh>
    <rPh sb="184" eb="186">
      <t>ネンド</t>
    </rPh>
    <rPh sb="187" eb="189">
      <t>サクテイ</t>
    </rPh>
    <rPh sb="191" eb="193">
      <t>ケイエイ</t>
    </rPh>
    <rPh sb="193" eb="195">
      <t>センリャク</t>
    </rPh>
    <rPh sb="196" eb="198">
      <t>キホン</t>
    </rPh>
    <rPh sb="199" eb="201">
      <t>シセツ</t>
    </rPh>
    <rPh sb="202" eb="204">
      <t>カンロ</t>
    </rPh>
    <rPh sb="205" eb="207">
      <t>コウシン</t>
    </rPh>
    <rPh sb="208" eb="211">
      <t>タイシンカ</t>
    </rPh>
    <rPh sb="212" eb="214">
      <t>トウシ</t>
    </rPh>
    <rPh sb="218" eb="220">
      <t>ヒツヨウ</t>
    </rPh>
    <rPh sb="224" eb="226">
      <t>コンゴ</t>
    </rPh>
    <rPh sb="227" eb="229">
      <t>シサン</t>
    </rPh>
    <rPh sb="229" eb="231">
      <t>カンリ</t>
    </rPh>
    <rPh sb="232" eb="235">
      <t>サイテキカ</t>
    </rPh>
    <rPh sb="236" eb="238">
      <t>ジュウヨウ</t>
    </rPh>
    <rPh sb="238" eb="240">
      <t>カダイ</t>
    </rPh>
    <rPh sb="253" eb="254">
      <t>レイ</t>
    </rPh>
    <rPh sb="254" eb="255">
      <t>ワ</t>
    </rPh>
    <rPh sb="256" eb="258">
      <t>ネンド</t>
    </rPh>
    <rPh sb="262" eb="263">
      <t>カ</t>
    </rPh>
    <rPh sb="263" eb="264">
      <t>サコ</t>
    </rPh>
    <rPh sb="264" eb="266">
      <t>カンイ</t>
    </rPh>
    <rPh sb="266" eb="268">
      <t>スイドウ</t>
    </rPh>
    <rPh sb="268" eb="270">
      <t>ジギョウ</t>
    </rPh>
    <rPh sb="270" eb="271">
      <t>オヨ</t>
    </rPh>
    <rPh sb="272" eb="274">
      <t>アカイシ</t>
    </rPh>
    <rPh sb="274" eb="276">
      <t>インリョウ</t>
    </rPh>
    <rPh sb="276" eb="277">
      <t>ミズ</t>
    </rPh>
    <rPh sb="277" eb="279">
      <t>キョウキュウ</t>
    </rPh>
    <rPh sb="279" eb="281">
      <t>シセツ</t>
    </rPh>
    <rPh sb="282" eb="285">
      <t>ジョウスイドウ</t>
    </rPh>
    <rPh sb="286" eb="288">
      <t>トウゴウ</t>
    </rPh>
    <phoneticPr fontId="4"/>
  </si>
  <si>
    <r>
      <rPr>
        <b/>
        <sz val="11"/>
        <color theme="1"/>
        <rFont val="ＭＳ ゴシック"/>
        <family val="3"/>
        <charset val="128"/>
      </rPr>
      <t>①経常収支比率</t>
    </r>
    <r>
      <rPr>
        <sz val="11"/>
        <color theme="1"/>
        <rFont val="ＭＳ ゴシック"/>
        <family val="3"/>
        <charset val="128"/>
      </rPr>
      <t xml:space="preserve">
　経常費用が経常収益によって賄われており、収支は健全な状態にあります。
</t>
    </r>
    <r>
      <rPr>
        <b/>
        <sz val="11"/>
        <color theme="1"/>
        <rFont val="ＭＳ ゴシック"/>
        <family val="3"/>
        <charset val="128"/>
      </rPr>
      <t>②累積欠損金比率</t>
    </r>
    <r>
      <rPr>
        <sz val="11"/>
        <color theme="1"/>
        <rFont val="ＭＳ ゴシック"/>
        <family val="3"/>
        <charset val="128"/>
      </rPr>
      <t xml:space="preserve">
　累積欠損金は無く、健全な経営状態にあります。
</t>
    </r>
    <r>
      <rPr>
        <b/>
        <sz val="11"/>
        <color theme="1"/>
        <rFont val="ＭＳ ゴシック"/>
        <family val="3"/>
        <charset val="128"/>
      </rPr>
      <t xml:space="preserve">③流動比率
</t>
    </r>
    <r>
      <rPr>
        <sz val="11"/>
        <color theme="1"/>
        <rFont val="ＭＳ ゴシック"/>
        <family val="3"/>
        <charset val="128"/>
      </rPr>
      <t xml:space="preserve">　短期債務に対する支払能力は確保されています。長期的な資金計画を策定し、更新工事平準化を実施しています。
</t>
    </r>
    <r>
      <rPr>
        <b/>
        <sz val="11"/>
        <color theme="1"/>
        <rFont val="ＭＳ ゴシック"/>
        <family val="3"/>
        <charset val="128"/>
      </rPr>
      <t>④企業債残高対給水収益比率</t>
    </r>
    <r>
      <rPr>
        <sz val="11"/>
        <color theme="1"/>
        <rFont val="ＭＳ ゴシック"/>
        <family val="3"/>
        <charset val="128"/>
      </rPr>
      <t xml:space="preserve">
　近年は建設改良費の財源を企業債に頼らず実施しており、企業債の償還をしているため、割合が減少しています。
</t>
    </r>
    <r>
      <rPr>
        <b/>
        <sz val="11"/>
        <color theme="1"/>
        <rFont val="ＭＳ ゴシック"/>
        <family val="3"/>
        <charset val="128"/>
      </rPr>
      <t>⑤料金回収率</t>
    </r>
    <r>
      <rPr>
        <sz val="11"/>
        <color theme="1"/>
        <rFont val="ＭＳ ゴシック"/>
        <family val="3"/>
        <charset val="128"/>
      </rPr>
      <t xml:space="preserve">
　経営に必要な経費を料金で賄えています。
</t>
    </r>
    <r>
      <rPr>
        <b/>
        <sz val="11"/>
        <color theme="1"/>
        <rFont val="ＭＳ ゴシック"/>
        <family val="3"/>
        <charset val="128"/>
      </rPr>
      <t>⑥給水原価</t>
    </r>
    <r>
      <rPr>
        <sz val="11"/>
        <color theme="1"/>
        <rFont val="ＭＳ ゴシック"/>
        <family val="3"/>
        <charset val="128"/>
      </rPr>
      <t xml:space="preserve">
　平均値よりも低く、良好な状況にあります。費用効率に配慮した健全経営を保持する必要があります。
</t>
    </r>
    <r>
      <rPr>
        <b/>
        <sz val="11"/>
        <color theme="1"/>
        <rFont val="ＭＳ ゴシック"/>
        <family val="3"/>
        <charset val="128"/>
      </rPr>
      <t>⑦施設利用率</t>
    </r>
    <r>
      <rPr>
        <sz val="11"/>
        <color theme="1"/>
        <rFont val="ＭＳ ゴシック"/>
        <family val="3"/>
        <charset val="128"/>
      </rPr>
      <t xml:space="preserve">
　給水人口に対する配水能力が低いため、平均値よりも高い数値となっています。今後の人口推移と水需要動向を考慮する必要があります。
</t>
    </r>
    <r>
      <rPr>
        <b/>
        <sz val="11"/>
        <color theme="1"/>
        <rFont val="ＭＳ ゴシック"/>
        <family val="3"/>
        <charset val="128"/>
      </rPr>
      <t>⑧有収率</t>
    </r>
    <r>
      <rPr>
        <sz val="11"/>
        <color theme="1"/>
        <rFont val="ＭＳ ゴシック"/>
        <family val="3"/>
        <charset val="128"/>
      </rPr>
      <t xml:space="preserve">
　老朽管割合が高いため、有収率は低い数値となっています。漏水調査や配水管更新により維持管理強化の必要があります。</t>
    </r>
    <rPh sb="1" eb="3">
      <t>ケイジョウ</t>
    </rPh>
    <rPh sb="3" eb="5">
      <t>シュウシ</t>
    </rPh>
    <rPh sb="5" eb="7">
      <t>ヒリツ</t>
    </rPh>
    <rPh sb="9" eb="11">
      <t>ケイジョウ</t>
    </rPh>
    <rPh sb="11" eb="13">
      <t>ヒヨウ</t>
    </rPh>
    <rPh sb="14" eb="16">
      <t>ケイジョウ</t>
    </rPh>
    <rPh sb="16" eb="18">
      <t>シュウエキ</t>
    </rPh>
    <rPh sb="22" eb="23">
      <t>マカナ</t>
    </rPh>
    <rPh sb="29" eb="31">
      <t>シュウシ</t>
    </rPh>
    <rPh sb="32" eb="34">
      <t>ケンゼン</t>
    </rPh>
    <rPh sb="35" eb="37">
      <t>ジョウタイ</t>
    </rPh>
    <rPh sb="45" eb="47">
      <t>ルイセキ</t>
    </rPh>
    <rPh sb="47" eb="50">
      <t>ケッソンキン</t>
    </rPh>
    <rPh sb="50" eb="52">
      <t>ヒリツ</t>
    </rPh>
    <rPh sb="54" eb="56">
      <t>ルイセキ</t>
    </rPh>
    <rPh sb="56" eb="58">
      <t>ケッソン</t>
    </rPh>
    <rPh sb="58" eb="59">
      <t>キン</t>
    </rPh>
    <rPh sb="60" eb="61">
      <t>ナ</t>
    </rPh>
    <rPh sb="63" eb="65">
      <t>ケンゼン</t>
    </rPh>
    <rPh sb="66" eb="68">
      <t>ケイエイ</t>
    </rPh>
    <rPh sb="68" eb="70">
      <t>ジョウタイ</t>
    </rPh>
    <rPh sb="78" eb="80">
      <t>リュウドウ</t>
    </rPh>
    <rPh sb="80" eb="82">
      <t>ヒリツ</t>
    </rPh>
    <rPh sb="84" eb="86">
      <t>タンキ</t>
    </rPh>
    <rPh sb="86" eb="88">
      <t>サイム</t>
    </rPh>
    <rPh sb="89" eb="90">
      <t>タイ</t>
    </rPh>
    <rPh sb="92" eb="94">
      <t>シハライ</t>
    </rPh>
    <rPh sb="94" eb="96">
      <t>ノウリョク</t>
    </rPh>
    <rPh sb="97" eb="99">
      <t>カクホ</t>
    </rPh>
    <rPh sb="106" eb="109">
      <t>チョウキテキ</t>
    </rPh>
    <rPh sb="110" eb="112">
      <t>シキン</t>
    </rPh>
    <rPh sb="112" eb="114">
      <t>ケイカク</t>
    </rPh>
    <rPh sb="115" eb="117">
      <t>サクテイ</t>
    </rPh>
    <rPh sb="119" eb="121">
      <t>コウシン</t>
    </rPh>
    <rPh sb="121" eb="123">
      <t>コウジ</t>
    </rPh>
    <rPh sb="123" eb="126">
      <t>ヘイジュンカ</t>
    </rPh>
    <rPh sb="127" eb="129">
      <t>ジッシ</t>
    </rPh>
    <rPh sb="137" eb="139">
      <t>キギョウ</t>
    </rPh>
    <rPh sb="139" eb="140">
      <t>サイ</t>
    </rPh>
    <rPh sb="140" eb="142">
      <t>ザンダカ</t>
    </rPh>
    <rPh sb="142" eb="143">
      <t>タイ</t>
    </rPh>
    <rPh sb="143" eb="145">
      <t>キュウスイ</t>
    </rPh>
    <rPh sb="145" eb="147">
      <t>シュウエキ</t>
    </rPh>
    <rPh sb="147" eb="149">
      <t>ヒリツ</t>
    </rPh>
    <rPh sb="151" eb="153">
      <t>キンネン</t>
    </rPh>
    <rPh sb="154" eb="156">
      <t>ケンセツ</t>
    </rPh>
    <rPh sb="156" eb="158">
      <t>カイリョウ</t>
    </rPh>
    <rPh sb="158" eb="159">
      <t>ヒ</t>
    </rPh>
    <rPh sb="160" eb="162">
      <t>ザイゲン</t>
    </rPh>
    <rPh sb="163" eb="165">
      <t>キギョウ</t>
    </rPh>
    <rPh sb="165" eb="166">
      <t>サイ</t>
    </rPh>
    <rPh sb="167" eb="168">
      <t>タヨ</t>
    </rPh>
    <rPh sb="170" eb="172">
      <t>ジッシ</t>
    </rPh>
    <rPh sb="177" eb="179">
      <t>キギョウ</t>
    </rPh>
    <rPh sb="179" eb="180">
      <t>サイ</t>
    </rPh>
    <rPh sb="181" eb="183">
      <t>ショウカン</t>
    </rPh>
    <rPh sb="191" eb="193">
      <t>ワリアイ</t>
    </rPh>
    <rPh sb="194" eb="196">
      <t>ゲンショウ</t>
    </rPh>
    <rPh sb="204" eb="206">
      <t>リョウキン</t>
    </rPh>
    <rPh sb="206" eb="208">
      <t>カイシュウ</t>
    </rPh>
    <rPh sb="208" eb="209">
      <t>リツ</t>
    </rPh>
    <rPh sb="211" eb="213">
      <t>ケイエイ</t>
    </rPh>
    <rPh sb="214" eb="216">
      <t>ヒツヨウ</t>
    </rPh>
    <rPh sb="217" eb="219">
      <t>ケイヒ</t>
    </rPh>
    <rPh sb="220" eb="222">
      <t>リョウキン</t>
    </rPh>
    <rPh sb="223" eb="224">
      <t>マカナ</t>
    </rPh>
    <rPh sb="232" eb="234">
      <t>キュウスイ</t>
    </rPh>
    <rPh sb="234" eb="236">
      <t>ゲンカ</t>
    </rPh>
    <rPh sb="238" eb="241">
      <t>ヘイキンチ</t>
    </rPh>
    <rPh sb="244" eb="245">
      <t>ヒク</t>
    </rPh>
    <rPh sb="247" eb="249">
      <t>リョウコウ</t>
    </rPh>
    <rPh sb="250" eb="252">
      <t>ジョウキョウ</t>
    </rPh>
    <rPh sb="258" eb="260">
      <t>ヒヨウ</t>
    </rPh>
    <rPh sb="260" eb="262">
      <t>コウリツ</t>
    </rPh>
    <rPh sb="263" eb="265">
      <t>ハイリョ</t>
    </rPh>
    <rPh sb="267" eb="269">
      <t>ケンゼン</t>
    </rPh>
    <rPh sb="269" eb="271">
      <t>ケイエイ</t>
    </rPh>
    <rPh sb="272" eb="274">
      <t>ホジ</t>
    </rPh>
    <rPh sb="276" eb="278">
      <t>ヒツヨウ</t>
    </rPh>
    <rPh sb="286" eb="288">
      <t>シセツ</t>
    </rPh>
    <rPh sb="288" eb="290">
      <t>リヨウ</t>
    </rPh>
    <rPh sb="290" eb="291">
      <t>リツ</t>
    </rPh>
    <rPh sb="293" eb="295">
      <t>キュウスイ</t>
    </rPh>
    <rPh sb="295" eb="297">
      <t>ジンコウ</t>
    </rPh>
    <rPh sb="298" eb="299">
      <t>タイ</t>
    </rPh>
    <rPh sb="301" eb="303">
      <t>ハイスイ</t>
    </rPh>
    <rPh sb="303" eb="305">
      <t>ノウリョク</t>
    </rPh>
    <rPh sb="306" eb="307">
      <t>ヒク</t>
    </rPh>
    <rPh sb="311" eb="314">
      <t>ヘイキンチ</t>
    </rPh>
    <rPh sb="317" eb="318">
      <t>タカ</t>
    </rPh>
    <rPh sb="319" eb="321">
      <t>スウチ</t>
    </rPh>
    <rPh sb="329" eb="331">
      <t>コンゴ</t>
    </rPh>
    <rPh sb="332" eb="334">
      <t>ジンコウ</t>
    </rPh>
    <rPh sb="334" eb="336">
      <t>スイイ</t>
    </rPh>
    <rPh sb="337" eb="338">
      <t>ミズ</t>
    </rPh>
    <rPh sb="338" eb="340">
      <t>ジュヨウ</t>
    </rPh>
    <rPh sb="340" eb="342">
      <t>ドウコウ</t>
    </rPh>
    <rPh sb="343" eb="345">
      <t>コウリョ</t>
    </rPh>
    <rPh sb="347" eb="349">
      <t>ヒツヨウ</t>
    </rPh>
    <rPh sb="357" eb="360">
      <t>ユウシュウリツ</t>
    </rPh>
    <rPh sb="362" eb="364">
      <t>ロウキュウ</t>
    </rPh>
    <rPh sb="364" eb="365">
      <t>カン</t>
    </rPh>
    <rPh sb="365" eb="367">
      <t>ワリアイ</t>
    </rPh>
    <rPh sb="368" eb="369">
      <t>タカ</t>
    </rPh>
    <rPh sb="373" eb="376">
      <t>ユウシュウリツ</t>
    </rPh>
    <rPh sb="377" eb="378">
      <t>ヒク</t>
    </rPh>
    <rPh sb="379" eb="381">
      <t>スウチ</t>
    </rPh>
    <rPh sb="389" eb="391">
      <t>ロウスイ</t>
    </rPh>
    <rPh sb="391" eb="393">
      <t>チョウサ</t>
    </rPh>
    <rPh sb="394" eb="397">
      <t>ハイスイカン</t>
    </rPh>
    <rPh sb="397" eb="399">
      <t>コウシン</t>
    </rPh>
    <rPh sb="402" eb="404">
      <t>イジ</t>
    </rPh>
    <rPh sb="404" eb="406">
      <t>カンリ</t>
    </rPh>
    <rPh sb="406" eb="408">
      <t>キョウカ</t>
    </rPh>
    <rPh sb="409" eb="4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</si>
</sst>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0.6</c:v>
                </c:pt>
                <c:pt idx="2">
                  <c:v>0.99</c:v>
                </c:pt>
                <c:pt idx="3" formatCode="#,##0.00;&quot;△&quot;#,##0.00">
                  <c:v>0</c:v>
                </c:pt>
                <c:pt idx="4" formatCode="#,##0.00;&quot;△&quot;#,##0.00">
                  <c:v>0</c:v>
                </c:pt>
              </c:numCache>
            </c:numRef>
          </c:val>
          <c:extLst>
            <c:ext xmlns:c16="http://schemas.microsoft.com/office/drawing/2014/chart" uri="{C3380CC4-5D6E-409C-BE32-E72D297353CC}">
              <c16:uniqueId val="{00000000-406F-4263-81E7-41ED0E5C404E}"/>
            </c:ext>
          </c:extLst>
        </c:ser>
        <c:dLbls>
          <c:showLegendKey val="0"/>
          <c:showVal val="0"/>
          <c:showCatName val="0"/>
          <c:showSerName val="0"/>
          <c:showPercent val="0"/>
          <c:showBubbleSize val="0"/>
        </c:dLbls>
        <c:gapWidth val="150"/>
        <c:axId val="326746808"/>
        <c:axId val="32674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0.39</c:v>
                </c:pt>
                <c:pt idx="2">
                  <c:v>0.43</c:v>
                </c:pt>
                <c:pt idx="3">
                  <c:v>0.42</c:v>
                </c:pt>
                <c:pt idx="4">
                  <c:v>0.44</c:v>
                </c:pt>
              </c:numCache>
            </c:numRef>
          </c:val>
          <c:smooth val="0"/>
          <c:extLst>
            <c:ext xmlns:c16="http://schemas.microsoft.com/office/drawing/2014/chart" uri="{C3380CC4-5D6E-409C-BE32-E72D297353CC}">
              <c16:uniqueId val="{00000001-406F-4263-81E7-41ED0E5C404E}"/>
            </c:ext>
          </c:extLst>
        </c:ser>
        <c:dLbls>
          <c:showLegendKey val="0"/>
          <c:showVal val="0"/>
          <c:showCatName val="0"/>
          <c:showSerName val="0"/>
          <c:showPercent val="0"/>
          <c:showBubbleSize val="0"/>
        </c:dLbls>
        <c:marker val="1"/>
        <c:smooth val="0"/>
        <c:axId val="326746808"/>
        <c:axId val="326744456"/>
      </c:lineChart>
      <c:dateAx>
        <c:axId val="326746808"/>
        <c:scaling>
          <c:orientation val="minMax"/>
        </c:scaling>
        <c:delete val="1"/>
        <c:axPos val="b"/>
        <c:numFmt formatCode="&quot;H&quot;yy" sourceLinked="1"/>
        <c:majorTickMark val="none"/>
        <c:minorTickMark val="none"/>
        <c:tickLblPos val="none"/>
        <c:crossAx val="326744456"/>
        <c:crosses val="autoZero"/>
        <c:auto val="1"/>
        <c:lblOffset val="100"/>
        <c:baseTimeUnit val="years"/>
      </c:dateAx>
      <c:valAx>
        <c:axId val="3267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4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80.87</c:v>
                </c:pt>
                <c:pt idx="1">
                  <c:v>81.739999999999995</c:v>
                </c:pt>
                <c:pt idx="2">
                  <c:v>78.78</c:v>
                </c:pt>
                <c:pt idx="3">
                  <c:v>79.84</c:v>
                </c:pt>
                <c:pt idx="4">
                  <c:v>82.55</c:v>
                </c:pt>
              </c:numCache>
            </c:numRef>
          </c:val>
          <c:extLst>
            <c:ext xmlns:c16="http://schemas.microsoft.com/office/drawing/2014/chart" uri="{C3380CC4-5D6E-409C-BE32-E72D297353CC}">
              <c16:uniqueId val="{00000000-BDC0-4569-98E5-CEFCACD5CF4B}"/>
            </c:ext>
          </c:extLst>
        </c:ser>
        <c:dLbls>
          <c:showLegendKey val="0"/>
          <c:showVal val="0"/>
          <c:showCatName val="0"/>
          <c:showSerName val="0"/>
          <c:showPercent val="0"/>
          <c:showBubbleSize val="0"/>
        </c:dLbls>
        <c:gapWidth val="150"/>
        <c:axId val="326745632"/>
        <c:axId val="3267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55.88</c:v>
                </c:pt>
                <c:pt idx="2">
                  <c:v>55.22</c:v>
                </c:pt>
                <c:pt idx="3">
                  <c:v>54.05</c:v>
                </c:pt>
                <c:pt idx="4">
                  <c:v>54.43</c:v>
                </c:pt>
              </c:numCache>
            </c:numRef>
          </c:val>
          <c:smooth val="0"/>
          <c:extLst>
            <c:ext xmlns:c16="http://schemas.microsoft.com/office/drawing/2014/chart" uri="{C3380CC4-5D6E-409C-BE32-E72D297353CC}">
              <c16:uniqueId val="{00000001-BDC0-4569-98E5-CEFCACD5CF4B}"/>
            </c:ext>
          </c:extLst>
        </c:ser>
        <c:dLbls>
          <c:showLegendKey val="0"/>
          <c:showVal val="0"/>
          <c:showCatName val="0"/>
          <c:showSerName val="0"/>
          <c:showPercent val="0"/>
          <c:showBubbleSize val="0"/>
        </c:dLbls>
        <c:marker val="1"/>
        <c:smooth val="0"/>
        <c:axId val="326745632"/>
        <c:axId val="326741320"/>
      </c:lineChart>
      <c:dateAx>
        <c:axId val="326745632"/>
        <c:scaling>
          <c:orientation val="minMax"/>
        </c:scaling>
        <c:delete val="1"/>
        <c:axPos val="b"/>
        <c:numFmt formatCode="&quot;H&quot;yy" sourceLinked="1"/>
        <c:majorTickMark val="none"/>
        <c:minorTickMark val="none"/>
        <c:tickLblPos val="none"/>
        <c:crossAx val="326741320"/>
        <c:crosses val="autoZero"/>
        <c:auto val="1"/>
        <c:lblOffset val="100"/>
        <c:baseTimeUnit val="years"/>
      </c:dateAx>
      <c:valAx>
        <c:axId val="3267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77.48</c:v>
                </c:pt>
                <c:pt idx="1">
                  <c:v>78.040000000000006</c:v>
                </c:pt>
                <c:pt idx="2">
                  <c:v>78.13</c:v>
                </c:pt>
                <c:pt idx="3">
                  <c:v>76.760000000000005</c:v>
                </c:pt>
                <c:pt idx="4">
                  <c:v>78.05</c:v>
                </c:pt>
              </c:numCache>
            </c:numRef>
          </c:val>
          <c:extLst>
            <c:ext xmlns:c16="http://schemas.microsoft.com/office/drawing/2014/chart" uri="{C3380CC4-5D6E-409C-BE32-E72D297353CC}">
              <c16:uniqueId val="{00000000-DBDA-4D98-840E-F959468E6C75}"/>
            </c:ext>
          </c:extLst>
        </c:ser>
        <c:dLbls>
          <c:showLegendKey val="0"/>
          <c:showVal val="0"/>
          <c:showCatName val="0"/>
          <c:showSerName val="0"/>
          <c:showPercent val="0"/>
          <c:showBubbleSize val="0"/>
        </c:dLbls>
        <c:gapWidth val="150"/>
        <c:axId val="327507536"/>
        <c:axId val="32750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BDA-4D98-840E-F959468E6C75}"/>
            </c:ext>
          </c:extLst>
        </c:ser>
        <c:dLbls>
          <c:showLegendKey val="0"/>
          <c:showVal val="0"/>
          <c:showCatName val="0"/>
          <c:showSerName val="0"/>
          <c:showPercent val="0"/>
          <c:showBubbleSize val="0"/>
        </c:dLbls>
        <c:marker val="1"/>
        <c:smooth val="0"/>
        <c:axId val="327507536"/>
        <c:axId val="327505576"/>
      </c:lineChart>
      <c:dateAx>
        <c:axId val="327507536"/>
        <c:scaling>
          <c:orientation val="minMax"/>
        </c:scaling>
        <c:delete val="1"/>
        <c:axPos val="b"/>
        <c:numFmt formatCode="&quot;H&quot;yy" sourceLinked="1"/>
        <c:majorTickMark val="none"/>
        <c:minorTickMark val="none"/>
        <c:tickLblPos val="none"/>
        <c:crossAx val="327505576"/>
        <c:crosses val="autoZero"/>
        <c:auto val="1"/>
        <c:lblOffset val="100"/>
        <c:baseTimeUnit val="years"/>
      </c:dateAx>
      <c:valAx>
        <c:axId val="32750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0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133.75</c:v>
                </c:pt>
                <c:pt idx="1">
                  <c:v>135.16</c:v>
                </c:pt>
                <c:pt idx="2">
                  <c:v>119.91</c:v>
                </c:pt>
                <c:pt idx="3">
                  <c:v>128.34</c:v>
                </c:pt>
                <c:pt idx="4">
                  <c:v>139.25</c:v>
                </c:pt>
              </c:numCache>
            </c:numRef>
          </c:val>
          <c:extLst>
            <c:ext xmlns:c16="http://schemas.microsoft.com/office/drawing/2014/chart" uri="{C3380CC4-5D6E-409C-BE32-E72D297353CC}">
              <c16:uniqueId val="{00000000-601C-47FE-8DF5-5E71FEC18555}"/>
            </c:ext>
          </c:extLst>
        </c:ser>
        <c:dLbls>
          <c:showLegendKey val="0"/>
          <c:showVal val="0"/>
          <c:showCatName val="0"/>
          <c:showSerName val="0"/>
          <c:showPercent val="0"/>
          <c:showBubbleSize val="0"/>
        </c:dLbls>
        <c:gapWidth val="150"/>
        <c:axId val="326747200"/>
        <c:axId val="3267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110.02</c:v>
                </c:pt>
                <c:pt idx="2">
                  <c:v>108.76</c:v>
                </c:pt>
                <c:pt idx="3">
                  <c:v>108.46</c:v>
                </c:pt>
                <c:pt idx="4">
                  <c:v>109.02</c:v>
                </c:pt>
              </c:numCache>
            </c:numRef>
          </c:val>
          <c:smooth val="0"/>
          <c:extLst>
            <c:ext xmlns:c16="http://schemas.microsoft.com/office/drawing/2014/chart" uri="{C3380CC4-5D6E-409C-BE32-E72D297353CC}">
              <c16:uniqueId val="{00000001-601C-47FE-8DF5-5E71FEC18555}"/>
            </c:ext>
          </c:extLst>
        </c:ser>
        <c:dLbls>
          <c:showLegendKey val="0"/>
          <c:showVal val="0"/>
          <c:showCatName val="0"/>
          <c:showSerName val="0"/>
          <c:showPercent val="0"/>
          <c:showBubbleSize val="0"/>
        </c:dLbls>
        <c:marker val="1"/>
        <c:smooth val="0"/>
        <c:axId val="326747200"/>
        <c:axId val="326742496"/>
      </c:lineChart>
      <c:dateAx>
        <c:axId val="326747200"/>
        <c:scaling>
          <c:orientation val="minMax"/>
        </c:scaling>
        <c:delete val="1"/>
        <c:axPos val="b"/>
        <c:numFmt formatCode="&quot;H&quot;yy" sourceLinked="1"/>
        <c:majorTickMark val="none"/>
        <c:minorTickMark val="none"/>
        <c:tickLblPos val="none"/>
        <c:crossAx val="326742496"/>
        <c:crosses val="autoZero"/>
        <c:auto val="1"/>
        <c:lblOffset val="100"/>
        <c:baseTimeUnit val="years"/>
      </c:dateAx>
      <c:valAx>
        <c:axId val="32674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7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57.62</c:v>
                </c:pt>
                <c:pt idx="1">
                  <c:v>57.4</c:v>
                </c:pt>
                <c:pt idx="2">
                  <c:v>57.95</c:v>
                </c:pt>
                <c:pt idx="3">
                  <c:v>58.63</c:v>
                </c:pt>
                <c:pt idx="4">
                  <c:v>57.83</c:v>
                </c:pt>
              </c:numCache>
            </c:numRef>
          </c:val>
          <c:extLst>
            <c:ext xmlns:c16="http://schemas.microsoft.com/office/drawing/2014/chart" uri="{C3380CC4-5D6E-409C-BE32-E72D297353CC}">
              <c16:uniqueId val="{00000000-EC11-4A47-B0E9-181D9609DFAE}"/>
            </c:ext>
          </c:extLst>
        </c:ser>
        <c:dLbls>
          <c:showLegendKey val="0"/>
          <c:showVal val="0"/>
          <c:showCatName val="0"/>
          <c:showSerName val="0"/>
          <c:showPercent val="0"/>
          <c:showBubbleSize val="0"/>
        </c:dLbls>
        <c:gapWidth val="150"/>
        <c:axId val="326740144"/>
        <c:axId val="3267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46.61</c:v>
                </c:pt>
                <c:pt idx="2">
                  <c:v>47.97</c:v>
                </c:pt>
                <c:pt idx="3">
                  <c:v>49.12</c:v>
                </c:pt>
                <c:pt idx="4">
                  <c:v>49.39</c:v>
                </c:pt>
              </c:numCache>
            </c:numRef>
          </c:val>
          <c:smooth val="0"/>
          <c:extLst>
            <c:ext xmlns:c16="http://schemas.microsoft.com/office/drawing/2014/chart" uri="{C3380CC4-5D6E-409C-BE32-E72D297353CC}">
              <c16:uniqueId val="{00000001-EC11-4A47-B0E9-181D9609DFAE}"/>
            </c:ext>
          </c:extLst>
        </c:ser>
        <c:dLbls>
          <c:showLegendKey val="0"/>
          <c:showVal val="0"/>
          <c:showCatName val="0"/>
          <c:showSerName val="0"/>
          <c:showPercent val="0"/>
          <c:showBubbleSize val="0"/>
        </c:dLbls>
        <c:marker val="1"/>
        <c:smooth val="0"/>
        <c:axId val="326740144"/>
        <c:axId val="326741712"/>
      </c:lineChart>
      <c:dateAx>
        <c:axId val="326740144"/>
        <c:scaling>
          <c:orientation val="minMax"/>
        </c:scaling>
        <c:delete val="1"/>
        <c:axPos val="b"/>
        <c:numFmt formatCode="&quot;H&quot;yy" sourceLinked="1"/>
        <c:majorTickMark val="none"/>
        <c:minorTickMark val="none"/>
        <c:tickLblPos val="none"/>
        <c:crossAx val="326741712"/>
        <c:crosses val="autoZero"/>
        <c:auto val="1"/>
        <c:lblOffset val="100"/>
        <c:baseTimeUnit val="years"/>
      </c:dateAx>
      <c:valAx>
        <c:axId val="3267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49.34</c:v>
                </c:pt>
                <c:pt idx="1">
                  <c:v>62.43</c:v>
                </c:pt>
                <c:pt idx="2">
                  <c:v>65.81</c:v>
                </c:pt>
                <c:pt idx="3">
                  <c:v>68.03</c:v>
                </c:pt>
                <c:pt idx="4">
                  <c:v>68.260000000000005</c:v>
                </c:pt>
              </c:numCache>
            </c:numRef>
          </c:val>
          <c:extLst>
            <c:ext xmlns:c16="http://schemas.microsoft.com/office/drawing/2014/chart" uri="{C3380CC4-5D6E-409C-BE32-E72D297353CC}">
              <c16:uniqueId val="{00000000-A22F-47AC-89EC-1590A2C33F00}"/>
            </c:ext>
          </c:extLst>
        </c:ser>
        <c:dLbls>
          <c:showLegendKey val="0"/>
          <c:showVal val="0"/>
          <c:showCatName val="0"/>
          <c:showSerName val="0"/>
          <c:showPercent val="0"/>
          <c:showBubbleSize val="0"/>
        </c:dLbls>
        <c:gapWidth val="150"/>
        <c:axId val="326745240"/>
        <c:axId val="32674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10.84</c:v>
                </c:pt>
                <c:pt idx="2">
                  <c:v>15.33</c:v>
                </c:pt>
                <c:pt idx="3">
                  <c:v>16.760000000000002</c:v>
                </c:pt>
                <c:pt idx="4">
                  <c:v>18.57</c:v>
                </c:pt>
              </c:numCache>
            </c:numRef>
          </c:val>
          <c:smooth val="0"/>
          <c:extLst>
            <c:ext xmlns:c16="http://schemas.microsoft.com/office/drawing/2014/chart" uri="{C3380CC4-5D6E-409C-BE32-E72D297353CC}">
              <c16:uniqueId val="{00000001-A22F-47AC-89EC-1590A2C33F00}"/>
            </c:ext>
          </c:extLst>
        </c:ser>
        <c:dLbls>
          <c:showLegendKey val="0"/>
          <c:showVal val="0"/>
          <c:showCatName val="0"/>
          <c:showSerName val="0"/>
          <c:showPercent val="0"/>
          <c:showBubbleSize val="0"/>
        </c:dLbls>
        <c:marker val="1"/>
        <c:smooth val="0"/>
        <c:axId val="326745240"/>
        <c:axId val="326746024"/>
      </c:lineChart>
      <c:dateAx>
        <c:axId val="326745240"/>
        <c:scaling>
          <c:orientation val="minMax"/>
        </c:scaling>
        <c:delete val="1"/>
        <c:axPos val="b"/>
        <c:numFmt formatCode="&quot;H&quot;yy" sourceLinked="1"/>
        <c:majorTickMark val="none"/>
        <c:minorTickMark val="none"/>
        <c:tickLblPos val="none"/>
        <c:crossAx val="326746024"/>
        <c:crosses val="autoZero"/>
        <c:auto val="1"/>
        <c:lblOffset val="100"/>
        <c:baseTimeUnit val="years"/>
      </c:dateAx>
      <c:valAx>
        <c:axId val="3267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B2-4550-ADE5-D7D269D61FD7}"/>
            </c:ext>
          </c:extLst>
        </c:ser>
        <c:dLbls>
          <c:showLegendKey val="0"/>
          <c:showVal val="0"/>
          <c:showCatName val="0"/>
          <c:showSerName val="0"/>
          <c:showPercent val="0"/>
          <c:showBubbleSize val="0"/>
        </c:dLbls>
        <c:gapWidth val="150"/>
        <c:axId val="327062000"/>
        <c:axId val="32706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7.31</c:v>
                </c:pt>
                <c:pt idx="2">
                  <c:v>7.48</c:v>
                </c:pt>
                <c:pt idx="3">
                  <c:v>11.94</c:v>
                </c:pt>
                <c:pt idx="4">
                  <c:v>11</c:v>
                </c:pt>
              </c:numCache>
            </c:numRef>
          </c:val>
          <c:smooth val="0"/>
          <c:extLst>
            <c:ext xmlns:c16="http://schemas.microsoft.com/office/drawing/2014/chart" uri="{C3380CC4-5D6E-409C-BE32-E72D297353CC}">
              <c16:uniqueId val="{00000001-2DB2-4550-ADE5-D7D269D61FD7}"/>
            </c:ext>
          </c:extLst>
        </c:ser>
        <c:dLbls>
          <c:showLegendKey val="0"/>
          <c:showVal val="0"/>
          <c:showCatName val="0"/>
          <c:showSerName val="0"/>
          <c:showPercent val="0"/>
          <c:showBubbleSize val="0"/>
        </c:dLbls>
        <c:marker val="1"/>
        <c:smooth val="0"/>
        <c:axId val="327062000"/>
        <c:axId val="327063176"/>
      </c:lineChart>
      <c:dateAx>
        <c:axId val="327062000"/>
        <c:scaling>
          <c:orientation val="minMax"/>
        </c:scaling>
        <c:delete val="1"/>
        <c:axPos val="b"/>
        <c:numFmt formatCode="&quot;H&quot;yy" sourceLinked="1"/>
        <c:majorTickMark val="none"/>
        <c:minorTickMark val="none"/>
        <c:tickLblPos val="none"/>
        <c:crossAx val="327063176"/>
        <c:crosses val="autoZero"/>
        <c:auto val="1"/>
        <c:lblOffset val="100"/>
        <c:baseTimeUnit val="years"/>
      </c:dateAx>
      <c:valAx>
        <c:axId val="32706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0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757.49</c:v>
                </c:pt>
                <c:pt idx="1">
                  <c:v>412.96</c:v>
                </c:pt>
                <c:pt idx="2">
                  <c:v>758.86</c:v>
                </c:pt>
                <c:pt idx="3">
                  <c:v>578.99</c:v>
                </c:pt>
                <c:pt idx="4">
                  <c:v>1039.01</c:v>
                </c:pt>
              </c:numCache>
            </c:numRef>
          </c:val>
          <c:extLst>
            <c:ext xmlns:c16="http://schemas.microsoft.com/office/drawing/2014/chart" uri="{C3380CC4-5D6E-409C-BE32-E72D297353CC}">
              <c16:uniqueId val="{00000000-D569-4011-9BB5-4A791544826E}"/>
            </c:ext>
          </c:extLst>
        </c:ser>
        <c:dLbls>
          <c:showLegendKey val="0"/>
          <c:showVal val="0"/>
          <c:showCatName val="0"/>
          <c:showSerName val="0"/>
          <c:showPercent val="0"/>
          <c:showBubbleSize val="0"/>
        </c:dLbls>
        <c:gapWidth val="150"/>
        <c:axId val="327060040"/>
        <c:axId val="3270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355.27</c:v>
                </c:pt>
                <c:pt idx="2">
                  <c:v>359.7</c:v>
                </c:pt>
                <c:pt idx="3">
                  <c:v>362.93</c:v>
                </c:pt>
                <c:pt idx="4">
                  <c:v>371.81</c:v>
                </c:pt>
              </c:numCache>
            </c:numRef>
          </c:val>
          <c:smooth val="0"/>
          <c:extLst>
            <c:ext xmlns:c16="http://schemas.microsoft.com/office/drawing/2014/chart" uri="{C3380CC4-5D6E-409C-BE32-E72D297353CC}">
              <c16:uniqueId val="{00000001-D569-4011-9BB5-4A791544826E}"/>
            </c:ext>
          </c:extLst>
        </c:ser>
        <c:dLbls>
          <c:showLegendKey val="0"/>
          <c:showVal val="0"/>
          <c:showCatName val="0"/>
          <c:showSerName val="0"/>
          <c:showPercent val="0"/>
          <c:showBubbleSize val="0"/>
        </c:dLbls>
        <c:marker val="1"/>
        <c:smooth val="0"/>
        <c:axId val="327060040"/>
        <c:axId val="327067488"/>
      </c:lineChart>
      <c:dateAx>
        <c:axId val="327060040"/>
        <c:scaling>
          <c:orientation val="minMax"/>
        </c:scaling>
        <c:delete val="1"/>
        <c:axPos val="b"/>
        <c:numFmt formatCode="&quot;H&quot;yy" sourceLinked="1"/>
        <c:majorTickMark val="none"/>
        <c:minorTickMark val="none"/>
        <c:tickLblPos val="none"/>
        <c:crossAx val="327067488"/>
        <c:crosses val="autoZero"/>
        <c:auto val="1"/>
        <c:lblOffset val="100"/>
        <c:baseTimeUnit val="years"/>
      </c:dateAx>
      <c:valAx>
        <c:axId val="32706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0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94.44</c:v>
                </c:pt>
                <c:pt idx="1">
                  <c:v>82.33</c:v>
                </c:pt>
                <c:pt idx="2">
                  <c:v>75.56</c:v>
                </c:pt>
                <c:pt idx="3">
                  <c:v>64.900000000000006</c:v>
                </c:pt>
                <c:pt idx="4">
                  <c:v>53.14</c:v>
                </c:pt>
              </c:numCache>
            </c:numRef>
          </c:val>
          <c:extLst>
            <c:ext xmlns:c16="http://schemas.microsoft.com/office/drawing/2014/chart" uri="{C3380CC4-5D6E-409C-BE32-E72D297353CC}">
              <c16:uniqueId val="{00000000-0DA0-450C-B26C-E62CFA2FCA53}"/>
            </c:ext>
          </c:extLst>
        </c:ser>
        <c:dLbls>
          <c:showLegendKey val="0"/>
          <c:showVal val="0"/>
          <c:showCatName val="0"/>
          <c:showSerName val="0"/>
          <c:showPercent val="0"/>
          <c:showBubbleSize val="0"/>
        </c:dLbls>
        <c:gapWidth val="150"/>
        <c:axId val="327064744"/>
        <c:axId val="3270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458.27</c:v>
                </c:pt>
                <c:pt idx="2">
                  <c:v>447.01</c:v>
                </c:pt>
                <c:pt idx="3">
                  <c:v>439.05</c:v>
                </c:pt>
                <c:pt idx="4">
                  <c:v>465.85</c:v>
                </c:pt>
              </c:numCache>
            </c:numRef>
          </c:val>
          <c:smooth val="0"/>
          <c:extLst>
            <c:ext xmlns:c16="http://schemas.microsoft.com/office/drawing/2014/chart" uri="{C3380CC4-5D6E-409C-BE32-E72D297353CC}">
              <c16:uniqueId val="{00000001-0DA0-450C-B26C-E62CFA2FCA53}"/>
            </c:ext>
          </c:extLst>
        </c:ser>
        <c:dLbls>
          <c:showLegendKey val="0"/>
          <c:showVal val="0"/>
          <c:showCatName val="0"/>
          <c:showSerName val="0"/>
          <c:showPercent val="0"/>
          <c:showBubbleSize val="0"/>
        </c:dLbls>
        <c:marker val="1"/>
        <c:smooth val="0"/>
        <c:axId val="327064744"/>
        <c:axId val="327060432"/>
      </c:lineChart>
      <c:dateAx>
        <c:axId val="327064744"/>
        <c:scaling>
          <c:orientation val="minMax"/>
        </c:scaling>
        <c:delete val="1"/>
        <c:axPos val="b"/>
        <c:numFmt formatCode="&quot;H&quot;yy" sourceLinked="1"/>
        <c:majorTickMark val="none"/>
        <c:minorTickMark val="none"/>
        <c:tickLblPos val="none"/>
        <c:crossAx val="327060432"/>
        <c:crosses val="autoZero"/>
        <c:auto val="1"/>
        <c:lblOffset val="100"/>
        <c:baseTimeUnit val="years"/>
      </c:dateAx>
      <c:valAx>
        <c:axId val="32706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0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133.06</c:v>
                </c:pt>
                <c:pt idx="1">
                  <c:v>133.46</c:v>
                </c:pt>
                <c:pt idx="2">
                  <c:v>118.31</c:v>
                </c:pt>
                <c:pt idx="3">
                  <c:v>126.87</c:v>
                </c:pt>
                <c:pt idx="4">
                  <c:v>137.38</c:v>
                </c:pt>
              </c:numCache>
            </c:numRef>
          </c:val>
          <c:extLst>
            <c:ext xmlns:c16="http://schemas.microsoft.com/office/drawing/2014/chart" uri="{C3380CC4-5D6E-409C-BE32-E72D297353CC}">
              <c16:uniqueId val="{00000000-65FD-49D7-8610-3FF05BE07252}"/>
            </c:ext>
          </c:extLst>
        </c:ser>
        <c:dLbls>
          <c:showLegendKey val="0"/>
          <c:showVal val="0"/>
          <c:showCatName val="0"/>
          <c:showSerName val="0"/>
          <c:showPercent val="0"/>
          <c:showBubbleSize val="0"/>
        </c:dLbls>
        <c:gapWidth val="150"/>
        <c:axId val="327061216"/>
        <c:axId val="32706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96.77</c:v>
                </c:pt>
                <c:pt idx="2">
                  <c:v>95.81</c:v>
                </c:pt>
                <c:pt idx="3">
                  <c:v>95.26</c:v>
                </c:pt>
                <c:pt idx="4">
                  <c:v>92.39</c:v>
                </c:pt>
              </c:numCache>
            </c:numRef>
          </c:val>
          <c:smooth val="0"/>
          <c:extLst>
            <c:ext xmlns:c16="http://schemas.microsoft.com/office/drawing/2014/chart" uri="{C3380CC4-5D6E-409C-BE32-E72D297353CC}">
              <c16:uniqueId val="{00000001-65FD-49D7-8610-3FF05BE07252}"/>
            </c:ext>
          </c:extLst>
        </c:ser>
        <c:dLbls>
          <c:showLegendKey val="0"/>
          <c:showVal val="0"/>
          <c:showCatName val="0"/>
          <c:showSerName val="0"/>
          <c:showPercent val="0"/>
          <c:showBubbleSize val="0"/>
        </c:dLbls>
        <c:marker val="1"/>
        <c:smooth val="0"/>
        <c:axId val="327061216"/>
        <c:axId val="327060824"/>
      </c:lineChart>
      <c:dateAx>
        <c:axId val="327061216"/>
        <c:scaling>
          <c:orientation val="minMax"/>
        </c:scaling>
        <c:delete val="1"/>
        <c:axPos val="b"/>
        <c:numFmt formatCode="&quot;H&quot;yy" sourceLinked="1"/>
        <c:majorTickMark val="none"/>
        <c:minorTickMark val="none"/>
        <c:tickLblPos val="none"/>
        <c:crossAx val="327060824"/>
        <c:crosses val="autoZero"/>
        <c:auto val="1"/>
        <c:lblOffset val="100"/>
        <c:baseTimeUnit val="years"/>
      </c:dateAx>
      <c:valAx>
        <c:axId val="32706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145.77000000000001</c:v>
                </c:pt>
                <c:pt idx="1">
                  <c:v>146.66999999999999</c:v>
                </c:pt>
                <c:pt idx="2">
                  <c:v>164.39</c:v>
                </c:pt>
                <c:pt idx="3">
                  <c:v>153.56</c:v>
                </c:pt>
                <c:pt idx="4">
                  <c:v>140.54</c:v>
                </c:pt>
              </c:numCache>
            </c:numRef>
          </c:val>
          <c:extLst>
            <c:ext xmlns:c16="http://schemas.microsoft.com/office/drawing/2014/chart" uri="{C3380CC4-5D6E-409C-BE32-E72D297353CC}">
              <c16:uniqueId val="{00000000-64F6-45D9-87DE-362C751F81CA}"/>
            </c:ext>
          </c:extLst>
        </c:ser>
        <c:dLbls>
          <c:showLegendKey val="0"/>
          <c:showVal val="0"/>
          <c:showCatName val="0"/>
          <c:showSerName val="0"/>
          <c:showPercent val="0"/>
          <c:showBubbleSize val="0"/>
        </c:dLbls>
        <c:gapWidth val="150"/>
        <c:axId val="327065528"/>
        <c:axId val="32706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187.18</c:v>
                </c:pt>
                <c:pt idx="2">
                  <c:v>189.58</c:v>
                </c:pt>
                <c:pt idx="3">
                  <c:v>192.82</c:v>
                </c:pt>
                <c:pt idx="4">
                  <c:v>192.98</c:v>
                </c:pt>
              </c:numCache>
            </c:numRef>
          </c:val>
          <c:smooth val="0"/>
          <c:extLst>
            <c:ext xmlns:c16="http://schemas.microsoft.com/office/drawing/2014/chart" uri="{C3380CC4-5D6E-409C-BE32-E72D297353CC}">
              <c16:uniqueId val="{00000001-64F6-45D9-87DE-362C751F81CA}"/>
            </c:ext>
          </c:extLst>
        </c:ser>
        <c:dLbls>
          <c:showLegendKey val="0"/>
          <c:showVal val="0"/>
          <c:showCatName val="0"/>
          <c:showSerName val="0"/>
          <c:showPercent val="0"/>
          <c:showBubbleSize val="0"/>
        </c:dLbls>
        <c:marker val="1"/>
        <c:smooth val="0"/>
        <c:axId val="327065528"/>
        <c:axId val="327062392"/>
      </c:lineChart>
      <c:dateAx>
        <c:axId val="327065528"/>
        <c:scaling>
          <c:orientation val="minMax"/>
        </c:scaling>
        <c:delete val="1"/>
        <c:axPos val="b"/>
        <c:numFmt formatCode="&quot;H&quot;yy" sourceLinked="1"/>
        <c:majorTickMark val="none"/>
        <c:minorTickMark val="none"/>
        <c:tickLblPos val="none"/>
        <c:crossAx val="327062392"/>
        <c:crosses val="autoZero"/>
        <c:auto val="1"/>
        <c:lblOffset val="100"/>
        <c:baseTimeUnit val="years"/>
      </c:dateAx>
      <c:valAx>
        <c:axId val="3270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川南町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15490</v>
      </c>
      <c r="AM8" s="61"/>
      <c r="AN8" s="61"/>
      <c r="AO8" s="61"/>
      <c r="AP8" s="61"/>
      <c r="AQ8" s="61"/>
      <c r="AR8" s="61"/>
      <c r="AS8" s="61"/>
      <c r="AT8" s="52">
        <f>データ!$S$6</f>
        <v>90.12</v>
      </c>
      <c r="AU8" s="53"/>
      <c r="AV8" s="53"/>
      <c r="AW8" s="53"/>
      <c r="AX8" s="53"/>
      <c r="AY8" s="53"/>
      <c r="AZ8" s="53"/>
      <c r="BA8" s="53"/>
      <c r="BB8" s="54">
        <f>データ!$T$6</f>
        <v>171.88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91.46</v>
      </c>
      <c r="J10" s="53"/>
      <c r="K10" s="53"/>
      <c r="L10" s="53"/>
      <c r="M10" s="53"/>
      <c r="N10" s="53"/>
      <c r="O10" s="64"/>
      <c r="P10" s="54">
        <f>データ!$P$6</f>
        <v>96.89</v>
      </c>
      <c r="Q10" s="54"/>
      <c r="R10" s="54"/>
      <c r="S10" s="54"/>
      <c r="T10" s="54"/>
      <c r="U10" s="54"/>
      <c r="V10" s="54"/>
      <c r="W10" s="61">
        <f>データ!$Q$6</f>
        <v>3828</v>
      </c>
      <c r="X10" s="61"/>
      <c r="Y10" s="61"/>
      <c r="Z10" s="61"/>
      <c r="AA10" s="61"/>
      <c r="AB10" s="61"/>
      <c r="AC10" s="61"/>
      <c r="AD10" s="2"/>
      <c r="AE10" s="2"/>
      <c r="AF10" s="2"/>
      <c r="AG10" s="2"/>
      <c r="AH10" s="4"/>
      <c r="AI10" s="4"/>
      <c r="AJ10" s="4"/>
      <c r="AK10" s="4"/>
      <c r="AL10" s="61">
        <f>データ!$U$6</f>
        <v>14737</v>
      </c>
      <c r="AM10" s="61"/>
      <c r="AN10" s="61"/>
      <c r="AO10" s="61"/>
      <c r="AP10" s="61"/>
      <c r="AQ10" s="61"/>
      <c r="AR10" s="61"/>
      <c r="AS10" s="61"/>
      <c r="AT10" s="52">
        <f>データ!$V$6</f>
        <v>54.9</v>
      </c>
      <c r="AU10" s="53"/>
      <c r="AV10" s="53"/>
      <c r="AW10" s="53"/>
      <c r="AX10" s="53"/>
      <c r="AY10" s="53"/>
      <c r="AZ10" s="53"/>
      <c r="BA10" s="53"/>
      <c r="BB10" s="54">
        <f>データ!$W$6</f>
        <v>268.43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7DUNG7uJPVh/4V/XogLDlFw/yimdXqTiifCHfGR16HA+X7uFzinScXrRSaohx6s9HVGdU8Byx/2GWuk+28cgkQ==" saltValue="5x7PhKJQ3heX1St4B6d3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454052</v>
      </c>
      <c r="D6" s="34">
        <f t="shared" si="3"/>
        <v>46</v>
      </c>
      <c r="E6" s="34">
        <f t="shared" si="3"/>
        <v>1</v>
      </c>
      <c r="F6" s="34">
        <f t="shared" si="3"/>
        <v>0</v>
      </c>
      <c r="G6" s="34">
        <f t="shared" si="3"/>
        <v>1</v>
      </c>
      <c r="H6" s="34" t="str">
        <f t="shared" si="3"/>
        <v>宮崎県　川南町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91.46</v>
      </c>
      <c r="P6" s="35">
        <f t="shared" si="3"/>
        <v>96.89</v>
      </c>
      <c r="Q6" s="35">
        <f t="shared" si="3"/>
        <v>3828</v>
      </c>
      <c r="R6" s="35">
        <f t="shared" si="3"/>
        <v>15490</v>
      </c>
      <c r="S6" s="35">
        <f t="shared" si="3"/>
        <v>90.12</v>
      </c>
      <c r="T6" s="35">
        <f t="shared" si="3"/>
        <v>171.88</v>
      </c>
      <c r="U6" s="35">
        <f t="shared" si="3"/>
        <v>14737</v>
      </c>
      <c r="V6" s="35">
        <f t="shared" si="3"/>
        <v>54.9</v>
      </c>
      <c r="W6" s="35">
        <f t="shared" si="3"/>
        <v>268.43</v>
      </c>
      <c r="X6" s="36">
        <f>IF(X7="",NA(),X7)</f>
        <v>133.75</v>
      </c>
      <c r="Y6" s="36">
        <f t="shared" ref="Y6:AG6" si="4">IF(Y7="",NA(),Y7)</f>
        <v>135.16</v>
      </c>
      <c r="Z6" s="36">
        <f t="shared" si="4"/>
        <v>119.91</v>
      </c>
      <c r="AA6" s="36">
        <f t="shared" si="4"/>
        <v>128.34</v>
      </c>
      <c r="AB6" s="36">
        <f t="shared" si="4"/>
        <v>139.25</v>
      </c>
      <c r="AC6" s="36">
        <f t="shared" si="4"/>
        <v>111.71</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7.31</v>
      </c>
      <c r="AP6" s="36">
        <f t="shared" si="5"/>
        <v>7.48</v>
      </c>
      <c r="AQ6" s="36">
        <f t="shared" si="5"/>
        <v>11.94</v>
      </c>
      <c r="AR6" s="36">
        <f t="shared" si="5"/>
        <v>11</v>
      </c>
      <c r="AS6" s="35" t="str">
        <f>IF(AS7="","",IF(AS7="-","【-】","【"&amp;SUBSTITUTE(TEXT(AS7,"#,##0.00"),"-","△")&amp;"】"))</f>
        <v>【1.15】</v>
      </c>
      <c r="AT6" s="36">
        <f>IF(AT7="",NA(),AT7)</f>
        <v>757.49</v>
      </c>
      <c r="AU6" s="36">
        <f t="shared" ref="AU6:BC6" si="6">IF(AU7="",NA(),AU7)</f>
        <v>412.96</v>
      </c>
      <c r="AV6" s="36">
        <f t="shared" si="6"/>
        <v>758.86</v>
      </c>
      <c r="AW6" s="36">
        <f t="shared" si="6"/>
        <v>578.99</v>
      </c>
      <c r="AX6" s="36">
        <f t="shared" si="6"/>
        <v>1039.01</v>
      </c>
      <c r="AY6" s="36">
        <f t="shared" si="6"/>
        <v>384.34</v>
      </c>
      <c r="AZ6" s="36">
        <f t="shared" si="6"/>
        <v>355.27</v>
      </c>
      <c r="BA6" s="36">
        <f t="shared" si="6"/>
        <v>359.7</v>
      </c>
      <c r="BB6" s="36">
        <f t="shared" si="6"/>
        <v>362.93</v>
      </c>
      <c r="BC6" s="36">
        <f t="shared" si="6"/>
        <v>371.81</v>
      </c>
      <c r="BD6" s="35" t="str">
        <f>IF(BD7="","",IF(BD7="-","【-】","【"&amp;SUBSTITUTE(TEXT(BD7,"#,##0.00"),"-","△")&amp;"】"))</f>
        <v>【260.31】</v>
      </c>
      <c r="BE6" s="36">
        <f>IF(BE7="",NA(),BE7)</f>
        <v>94.44</v>
      </c>
      <c r="BF6" s="36">
        <f t="shared" ref="BF6:BN6" si="7">IF(BF7="",NA(),BF7)</f>
        <v>82.33</v>
      </c>
      <c r="BG6" s="36">
        <f t="shared" si="7"/>
        <v>75.56</v>
      </c>
      <c r="BH6" s="36">
        <f t="shared" si="7"/>
        <v>64.900000000000006</v>
      </c>
      <c r="BI6" s="36">
        <f t="shared" si="7"/>
        <v>53.14</v>
      </c>
      <c r="BJ6" s="36">
        <f t="shared" si="7"/>
        <v>380.58</v>
      </c>
      <c r="BK6" s="36">
        <f t="shared" si="7"/>
        <v>458.27</v>
      </c>
      <c r="BL6" s="36">
        <f t="shared" si="7"/>
        <v>447.01</v>
      </c>
      <c r="BM6" s="36">
        <f t="shared" si="7"/>
        <v>439.05</v>
      </c>
      <c r="BN6" s="36">
        <f t="shared" si="7"/>
        <v>465.85</v>
      </c>
      <c r="BO6" s="35" t="str">
        <f>IF(BO7="","",IF(BO7="-","【-】","【"&amp;SUBSTITUTE(TEXT(BO7,"#,##0.00"),"-","△")&amp;"】"))</f>
        <v>【275.67】</v>
      </c>
      <c r="BP6" s="36">
        <f>IF(BP7="",NA(),BP7)</f>
        <v>133.06</v>
      </c>
      <c r="BQ6" s="36">
        <f t="shared" ref="BQ6:BY6" si="8">IF(BQ7="",NA(),BQ7)</f>
        <v>133.46</v>
      </c>
      <c r="BR6" s="36">
        <f t="shared" si="8"/>
        <v>118.31</v>
      </c>
      <c r="BS6" s="36">
        <f t="shared" si="8"/>
        <v>126.87</v>
      </c>
      <c r="BT6" s="36">
        <f t="shared" si="8"/>
        <v>137.38</v>
      </c>
      <c r="BU6" s="36">
        <f t="shared" si="8"/>
        <v>102.38</v>
      </c>
      <c r="BV6" s="36">
        <f t="shared" si="8"/>
        <v>96.77</v>
      </c>
      <c r="BW6" s="36">
        <f t="shared" si="8"/>
        <v>95.81</v>
      </c>
      <c r="BX6" s="36">
        <f t="shared" si="8"/>
        <v>95.26</v>
      </c>
      <c r="BY6" s="36">
        <f t="shared" si="8"/>
        <v>92.39</v>
      </c>
      <c r="BZ6" s="35" t="str">
        <f>IF(BZ7="","",IF(BZ7="-","【-】","【"&amp;SUBSTITUTE(TEXT(BZ7,"#,##0.00"),"-","△")&amp;"】"))</f>
        <v>【100.05】</v>
      </c>
      <c r="CA6" s="36">
        <f>IF(CA7="",NA(),CA7)</f>
        <v>145.77000000000001</v>
      </c>
      <c r="CB6" s="36">
        <f t="shared" ref="CB6:CJ6" si="9">IF(CB7="",NA(),CB7)</f>
        <v>146.66999999999999</v>
      </c>
      <c r="CC6" s="36">
        <f t="shared" si="9"/>
        <v>164.39</v>
      </c>
      <c r="CD6" s="36">
        <f t="shared" si="9"/>
        <v>153.56</v>
      </c>
      <c r="CE6" s="36">
        <f t="shared" si="9"/>
        <v>140.54</v>
      </c>
      <c r="CF6" s="36">
        <f t="shared" si="9"/>
        <v>168.67</v>
      </c>
      <c r="CG6" s="36">
        <f t="shared" si="9"/>
        <v>187.18</v>
      </c>
      <c r="CH6" s="36">
        <f t="shared" si="9"/>
        <v>189.58</v>
      </c>
      <c r="CI6" s="36">
        <f t="shared" si="9"/>
        <v>192.82</v>
      </c>
      <c r="CJ6" s="36">
        <f t="shared" si="9"/>
        <v>192.98</v>
      </c>
      <c r="CK6" s="35" t="str">
        <f>IF(CK7="","",IF(CK7="-","【-】","【"&amp;SUBSTITUTE(TEXT(CK7,"#,##0.00"),"-","△")&amp;"】"))</f>
        <v>【166.40】</v>
      </c>
      <c r="CL6" s="36">
        <f>IF(CL7="",NA(),CL7)</f>
        <v>80.87</v>
      </c>
      <c r="CM6" s="36">
        <f t="shared" ref="CM6:CU6" si="10">IF(CM7="",NA(),CM7)</f>
        <v>81.739999999999995</v>
      </c>
      <c r="CN6" s="36">
        <f t="shared" si="10"/>
        <v>78.78</v>
      </c>
      <c r="CO6" s="36">
        <f t="shared" si="10"/>
        <v>79.84</v>
      </c>
      <c r="CP6" s="36">
        <f t="shared" si="10"/>
        <v>82.55</v>
      </c>
      <c r="CQ6" s="36">
        <f t="shared" si="10"/>
        <v>54.92</v>
      </c>
      <c r="CR6" s="36">
        <f t="shared" si="10"/>
        <v>55.88</v>
      </c>
      <c r="CS6" s="36">
        <f t="shared" si="10"/>
        <v>55.22</v>
      </c>
      <c r="CT6" s="36">
        <f t="shared" si="10"/>
        <v>54.05</v>
      </c>
      <c r="CU6" s="36">
        <f t="shared" si="10"/>
        <v>54.43</v>
      </c>
      <c r="CV6" s="35" t="str">
        <f>IF(CV7="","",IF(CV7="-","【-】","【"&amp;SUBSTITUTE(TEXT(CV7,"#,##0.00"),"-","△")&amp;"】"))</f>
        <v>【60.69】</v>
      </c>
      <c r="CW6" s="36">
        <f>IF(CW7="",NA(),CW7)</f>
        <v>77.48</v>
      </c>
      <c r="CX6" s="36">
        <f t="shared" ref="CX6:DF6" si="11">IF(CX7="",NA(),CX7)</f>
        <v>78.040000000000006</v>
      </c>
      <c r="CY6" s="36">
        <f t="shared" si="11"/>
        <v>78.13</v>
      </c>
      <c r="CZ6" s="36">
        <f t="shared" si="11"/>
        <v>76.760000000000005</v>
      </c>
      <c r="DA6" s="36">
        <f t="shared" si="11"/>
        <v>78.05</v>
      </c>
      <c r="DB6" s="36">
        <f t="shared" si="11"/>
        <v>82.66</v>
      </c>
      <c r="DC6" s="36">
        <f t="shared" si="11"/>
        <v>80.989999999999995</v>
      </c>
      <c r="DD6" s="36">
        <f t="shared" si="11"/>
        <v>80.930000000000007</v>
      </c>
      <c r="DE6" s="36">
        <f t="shared" si="11"/>
        <v>80.510000000000005</v>
      </c>
      <c r="DF6" s="36">
        <f t="shared" si="11"/>
        <v>79.44</v>
      </c>
      <c r="DG6" s="35" t="str">
        <f>IF(DG7="","",IF(DG7="-","【-】","【"&amp;SUBSTITUTE(TEXT(DG7,"#,##0.00"),"-","△")&amp;"】"))</f>
        <v>【89.82】</v>
      </c>
      <c r="DH6" s="36">
        <f>IF(DH7="",NA(),DH7)</f>
        <v>57.62</v>
      </c>
      <c r="DI6" s="36">
        <f t="shared" ref="DI6:DQ6" si="12">IF(DI7="",NA(),DI7)</f>
        <v>57.4</v>
      </c>
      <c r="DJ6" s="36">
        <f t="shared" si="12"/>
        <v>57.95</v>
      </c>
      <c r="DK6" s="36">
        <f t="shared" si="12"/>
        <v>58.63</v>
      </c>
      <c r="DL6" s="36">
        <f t="shared" si="12"/>
        <v>57.83</v>
      </c>
      <c r="DM6" s="36">
        <f t="shared" si="12"/>
        <v>48.49</v>
      </c>
      <c r="DN6" s="36">
        <f t="shared" si="12"/>
        <v>46.61</v>
      </c>
      <c r="DO6" s="36">
        <f t="shared" si="12"/>
        <v>47.97</v>
      </c>
      <c r="DP6" s="36">
        <f t="shared" si="12"/>
        <v>49.12</v>
      </c>
      <c r="DQ6" s="36">
        <f t="shared" si="12"/>
        <v>49.39</v>
      </c>
      <c r="DR6" s="35" t="str">
        <f>IF(DR7="","",IF(DR7="-","【-】","【"&amp;SUBSTITUTE(TEXT(DR7,"#,##0.00"),"-","△")&amp;"】"))</f>
        <v>【50.19】</v>
      </c>
      <c r="DS6" s="36">
        <f>IF(DS7="",NA(),DS7)</f>
        <v>49.34</v>
      </c>
      <c r="DT6" s="36">
        <f t="shared" ref="DT6:EB6" si="13">IF(DT7="",NA(),DT7)</f>
        <v>62.43</v>
      </c>
      <c r="DU6" s="36">
        <f t="shared" si="13"/>
        <v>65.81</v>
      </c>
      <c r="DV6" s="36">
        <f t="shared" si="13"/>
        <v>68.03</v>
      </c>
      <c r="DW6" s="36">
        <f t="shared" si="13"/>
        <v>68.260000000000005</v>
      </c>
      <c r="DX6" s="36">
        <f t="shared" si="13"/>
        <v>12.79</v>
      </c>
      <c r="DY6" s="36">
        <f t="shared" si="13"/>
        <v>10.84</v>
      </c>
      <c r="DZ6" s="36">
        <f t="shared" si="13"/>
        <v>15.33</v>
      </c>
      <c r="EA6" s="36">
        <f t="shared" si="13"/>
        <v>16.760000000000002</v>
      </c>
      <c r="EB6" s="36">
        <f t="shared" si="13"/>
        <v>18.57</v>
      </c>
      <c r="EC6" s="35" t="str">
        <f>IF(EC7="","",IF(EC7="-","【-】","【"&amp;SUBSTITUTE(TEXT(EC7,"#,##0.00"),"-","△")&amp;"】"))</f>
        <v>【20.63】</v>
      </c>
      <c r="ED6" s="36">
        <f>IF(ED7="",NA(),ED7)</f>
        <v>0.74</v>
      </c>
      <c r="EE6" s="36">
        <f t="shared" ref="EE6:EM6" si="14">IF(EE7="",NA(),EE7)</f>
        <v>0.6</v>
      </c>
      <c r="EF6" s="36">
        <f t="shared" si="14"/>
        <v>0.99</v>
      </c>
      <c r="EG6" s="35">
        <f t="shared" si="14"/>
        <v>0</v>
      </c>
      <c r="EH6" s="35">
        <f t="shared" si="14"/>
        <v>0</v>
      </c>
      <c r="EI6" s="36">
        <f t="shared" si="14"/>
        <v>0.71</v>
      </c>
      <c r="EJ6" s="36">
        <f t="shared" si="14"/>
        <v>0.39</v>
      </c>
      <c r="EK6" s="36">
        <f t="shared" si="14"/>
        <v>0.43</v>
      </c>
      <c r="EL6" s="36">
        <f t="shared" si="14"/>
        <v>0.42</v>
      </c>
      <c r="EM6" s="36">
        <f t="shared" si="14"/>
        <v>0.44</v>
      </c>
      <c r="EN6" s="35" t="str">
        <f>IF(EN7="","",IF(EN7="-","【-】","【"&amp;SUBSTITUTE(TEXT(EN7,"#,##0.00"),"-","△")&amp;"】"))</f>
        <v>【0.69】</v>
      </c>
    </row>
    <row r="7" spans="1:144" s="37" customFormat="1" x14ac:dyDescent="0.2">
      <c r="A7" s="29"/>
      <c r="B7" s="38">
        <v>2020</v>
      </c>
      <c r="C7" s="38">
        <v>454052</v>
      </c>
      <c r="D7" s="38">
        <v>46</v>
      </c>
      <c r="E7" s="38">
        <v>1</v>
      </c>
      <c r="F7" s="38">
        <v>0</v>
      </c>
      <c r="G7" s="38">
        <v>1</v>
      </c>
      <c r="H7" s="38" t="s">
        <v>93</v>
      </c>
      <c r="I7" s="38" t="s">
        <v>94</v>
      </c>
      <c r="J7" s="38" t="s">
        <v>95</v>
      </c>
      <c r="K7" s="38" t="s">
        <v>96</v>
      </c>
      <c r="L7" s="38" t="s">
        <v>97</v>
      </c>
      <c r="M7" s="38" t="s">
        <v>98</v>
      </c>
      <c r="N7" s="39" t="s">
        <v>99</v>
      </c>
      <c r="O7" s="39">
        <v>91.46</v>
      </c>
      <c r="P7" s="39">
        <v>96.89</v>
      </c>
      <c r="Q7" s="39">
        <v>3828</v>
      </c>
      <c r="R7" s="39">
        <v>15490</v>
      </c>
      <c r="S7" s="39">
        <v>90.12</v>
      </c>
      <c r="T7" s="39">
        <v>171.88</v>
      </c>
      <c r="U7" s="39">
        <v>14737</v>
      </c>
      <c r="V7" s="39">
        <v>54.9</v>
      </c>
      <c r="W7" s="39">
        <v>268.43</v>
      </c>
      <c r="X7" s="39">
        <v>133.75</v>
      </c>
      <c r="Y7" s="39">
        <v>135.16</v>
      </c>
      <c r="Z7" s="39">
        <v>119.91</v>
      </c>
      <c r="AA7" s="39">
        <v>128.34</v>
      </c>
      <c r="AB7" s="39">
        <v>139.25</v>
      </c>
      <c r="AC7" s="39">
        <v>111.71</v>
      </c>
      <c r="AD7" s="39">
        <v>110.02</v>
      </c>
      <c r="AE7" s="39">
        <v>108.76</v>
      </c>
      <c r="AF7" s="39">
        <v>108.46</v>
      </c>
      <c r="AG7" s="39">
        <v>109.02</v>
      </c>
      <c r="AH7" s="39">
        <v>110.27</v>
      </c>
      <c r="AI7" s="39">
        <v>0</v>
      </c>
      <c r="AJ7" s="39">
        <v>0</v>
      </c>
      <c r="AK7" s="39">
        <v>0</v>
      </c>
      <c r="AL7" s="39">
        <v>0</v>
      </c>
      <c r="AM7" s="39">
        <v>0</v>
      </c>
      <c r="AN7" s="39">
        <v>1.72</v>
      </c>
      <c r="AO7" s="39">
        <v>7.31</v>
      </c>
      <c r="AP7" s="39">
        <v>7.48</v>
      </c>
      <c r="AQ7" s="39">
        <v>11.94</v>
      </c>
      <c r="AR7" s="39">
        <v>11</v>
      </c>
      <c r="AS7" s="39">
        <v>1.1499999999999999</v>
      </c>
      <c r="AT7" s="39">
        <v>757.49</v>
      </c>
      <c r="AU7" s="39">
        <v>412.96</v>
      </c>
      <c r="AV7" s="39">
        <v>758.86</v>
      </c>
      <c r="AW7" s="39">
        <v>578.99</v>
      </c>
      <c r="AX7" s="39">
        <v>1039.01</v>
      </c>
      <c r="AY7" s="39">
        <v>384.34</v>
      </c>
      <c r="AZ7" s="39">
        <v>355.27</v>
      </c>
      <c r="BA7" s="39">
        <v>359.7</v>
      </c>
      <c r="BB7" s="39">
        <v>362.93</v>
      </c>
      <c r="BC7" s="39">
        <v>371.81</v>
      </c>
      <c r="BD7" s="39">
        <v>260.31</v>
      </c>
      <c r="BE7" s="39">
        <v>94.44</v>
      </c>
      <c r="BF7" s="39">
        <v>82.33</v>
      </c>
      <c r="BG7" s="39">
        <v>75.56</v>
      </c>
      <c r="BH7" s="39">
        <v>64.900000000000006</v>
      </c>
      <c r="BI7" s="39">
        <v>53.14</v>
      </c>
      <c r="BJ7" s="39">
        <v>380.58</v>
      </c>
      <c r="BK7" s="39">
        <v>458.27</v>
      </c>
      <c r="BL7" s="39">
        <v>447.01</v>
      </c>
      <c r="BM7" s="39">
        <v>439.05</v>
      </c>
      <c r="BN7" s="39">
        <v>465.85</v>
      </c>
      <c r="BO7" s="39">
        <v>275.67</v>
      </c>
      <c r="BP7" s="39">
        <v>133.06</v>
      </c>
      <c r="BQ7" s="39">
        <v>133.46</v>
      </c>
      <c r="BR7" s="39">
        <v>118.31</v>
      </c>
      <c r="BS7" s="39">
        <v>126.87</v>
      </c>
      <c r="BT7" s="39">
        <v>137.38</v>
      </c>
      <c r="BU7" s="39">
        <v>102.38</v>
      </c>
      <c r="BV7" s="39">
        <v>96.77</v>
      </c>
      <c r="BW7" s="39">
        <v>95.81</v>
      </c>
      <c r="BX7" s="39">
        <v>95.26</v>
      </c>
      <c r="BY7" s="39">
        <v>92.39</v>
      </c>
      <c r="BZ7" s="39">
        <v>100.05</v>
      </c>
      <c r="CA7" s="39">
        <v>145.77000000000001</v>
      </c>
      <c r="CB7" s="39">
        <v>146.66999999999999</v>
      </c>
      <c r="CC7" s="39">
        <v>164.39</v>
      </c>
      <c r="CD7" s="39">
        <v>153.56</v>
      </c>
      <c r="CE7" s="39">
        <v>140.54</v>
      </c>
      <c r="CF7" s="39">
        <v>168.67</v>
      </c>
      <c r="CG7" s="39">
        <v>187.18</v>
      </c>
      <c r="CH7" s="39">
        <v>189.58</v>
      </c>
      <c r="CI7" s="39">
        <v>192.82</v>
      </c>
      <c r="CJ7" s="39">
        <v>192.98</v>
      </c>
      <c r="CK7" s="39">
        <v>166.4</v>
      </c>
      <c r="CL7" s="39">
        <v>80.87</v>
      </c>
      <c r="CM7" s="39">
        <v>81.739999999999995</v>
      </c>
      <c r="CN7" s="39">
        <v>78.78</v>
      </c>
      <c r="CO7" s="39">
        <v>79.84</v>
      </c>
      <c r="CP7" s="39">
        <v>82.55</v>
      </c>
      <c r="CQ7" s="39">
        <v>54.92</v>
      </c>
      <c r="CR7" s="39">
        <v>55.88</v>
      </c>
      <c r="CS7" s="39">
        <v>55.22</v>
      </c>
      <c r="CT7" s="39">
        <v>54.05</v>
      </c>
      <c r="CU7" s="39">
        <v>54.43</v>
      </c>
      <c r="CV7" s="39">
        <v>60.69</v>
      </c>
      <c r="CW7" s="39">
        <v>77.48</v>
      </c>
      <c r="CX7" s="39">
        <v>78.040000000000006</v>
      </c>
      <c r="CY7" s="39">
        <v>78.13</v>
      </c>
      <c r="CZ7" s="39">
        <v>76.760000000000005</v>
      </c>
      <c r="DA7" s="39">
        <v>78.05</v>
      </c>
      <c r="DB7" s="39">
        <v>82.66</v>
      </c>
      <c r="DC7" s="39">
        <v>80.989999999999995</v>
      </c>
      <c r="DD7" s="39">
        <v>80.930000000000007</v>
      </c>
      <c r="DE7" s="39">
        <v>80.510000000000005</v>
      </c>
      <c r="DF7" s="39">
        <v>79.44</v>
      </c>
      <c r="DG7" s="39">
        <v>89.82</v>
      </c>
      <c r="DH7" s="39">
        <v>57.62</v>
      </c>
      <c r="DI7" s="39">
        <v>57.4</v>
      </c>
      <c r="DJ7" s="39">
        <v>57.95</v>
      </c>
      <c r="DK7" s="39">
        <v>58.63</v>
      </c>
      <c r="DL7" s="39">
        <v>57.83</v>
      </c>
      <c r="DM7" s="39">
        <v>48.49</v>
      </c>
      <c r="DN7" s="39">
        <v>46.61</v>
      </c>
      <c r="DO7" s="39">
        <v>47.97</v>
      </c>
      <c r="DP7" s="39">
        <v>49.12</v>
      </c>
      <c r="DQ7" s="39">
        <v>49.39</v>
      </c>
      <c r="DR7" s="39">
        <v>50.19</v>
      </c>
      <c r="DS7" s="39">
        <v>49.34</v>
      </c>
      <c r="DT7" s="39">
        <v>62.43</v>
      </c>
      <c r="DU7" s="39">
        <v>65.81</v>
      </c>
      <c r="DV7" s="39">
        <v>68.03</v>
      </c>
      <c r="DW7" s="39">
        <v>68.260000000000005</v>
      </c>
      <c r="DX7" s="39">
        <v>12.79</v>
      </c>
      <c r="DY7" s="39">
        <v>10.84</v>
      </c>
      <c r="DZ7" s="39">
        <v>15.33</v>
      </c>
      <c r="EA7" s="39">
        <v>16.760000000000002</v>
      </c>
      <c r="EB7" s="39">
        <v>18.57</v>
      </c>
      <c r="EC7" s="39">
        <v>20.63</v>
      </c>
      <c r="ED7" s="39">
        <v>0.74</v>
      </c>
      <c r="EE7" s="39">
        <v>0.6</v>
      </c>
      <c r="EF7" s="39">
        <v>0.99</v>
      </c>
      <c r="EG7" s="39">
        <v>0</v>
      </c>
      <c r="EH7" s="39">
        <v>0</v>
      </c>
      <c r="EI7" s="39">
        <v>0.71</v>
      </c>
      <c r="EJ7" s="39">
        <v>0.39</v>
      </c>
      <c r="EK7" s="39">
        <v>0.43</v>
      </c>
      <c r="EL7" s="39">
        <v>0.42</v>
      </c>
      <c r="EM7" s="39">
        <v>0.44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2022-01-31T06:21:14Z</cp:lastPrinted>
  <dcterms:created xsi:type="dcterms:W3CDTF">2021-12-03T06:59:22Z</dcterms:created>
  <dcterms:modified xsi:type="dcterms:W3CDTF">2022-02-21T02:57:56Z</dcterms:modified>
  <cp:category/>
</cp:coreProperties>
</file>