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A934E958-0432-4F8D-99E5-9B4596D1566B}" xr6:coauthVersionLast="47" xr6:coauthVersionMax="47" xr10:uidLastSave="{00000000-0000-0000-0000-000000000000}"/>
  <workbookProtection workbookAlgorithmName="SHA-512" workbookHashValue="8xECjeAjQm+ZrEu6wIbJXGPgJEkhuGn5SEetXcQhsbpCkUXOzPm85L0XTUXYmKznQLWhcnVURcr2adp6B4azDQ==" workbookSaltValue="xFpo8galGGT7dtDxlMAQXw=="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P6" i="5"/>
  <c r="O6" i="5"/>
  <c r="I10" i="4" s="1"/>
  <c r="N6" i="5"/>
  <c r="B10" i="4" s="1"/>
  <c r="M6" i="5"/>
  <c r="AD8" i="4" s="1"/>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E85" i="4"/>
  <c r="AT10" i="4"/>
  <c r="W10" i="4"/>
  <c r="P10" i="4"/>
  <c r="BB8" i="4"/>
  <c r="AL8" i="4"/>
  <c r="W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<sst xmlns="http://schemas.openxmlformats.org/spreadsheetml/2006/main" count="228" uniqueCount="113">
  <si>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</si>
  <si>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</si>
  <si>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</si>
  <si>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</si>
  <si>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</si>
  <si>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</si>
  <si>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</si>
  <si>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</si>
  <si>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</si>
  <si>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</si>
  <si>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</si>
  <si>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</si>
  <si>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</si>
  <si>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</si>
  <si>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</si>
  <si>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</si>
  <si>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</si>
  <si>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</si>
  <si>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</si>
  <si>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</si>
  <si>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</si>
  <si>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</si>
  <si>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</si>
  <si>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</si>
  <si>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</si>
  <si>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</si>
  <si>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</si>
  <si>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</si>
  <si>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</si>
  <si>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</si>
  <si>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</si>
  <si>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</si>
  <si>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</si>
  <si>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</si>
  <si>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</si>
  <si>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</si>
  <si>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</si>
  <si>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</si>
  <si>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</si>
  <si>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</si>
  <si>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</si>
  <si>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</si>
  <si>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</si>
  <si>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</si>
  <si>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</si>
  <si>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</si>
  <si>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</si>
  <si>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</si>
  <si>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</si>
  <si>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</si>
  <si>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</si>
  <si>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</si>
  <si>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</si>
  <si>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</si>
  <si>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</si>
  <si>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</si>
  <si>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</si>
  <si>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</si>
  <si>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</si>
  <si>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</si>
  <si>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</si>
  <si>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</si>
  <si>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</si>
  <si>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</si>
  <si>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</si>
  <si>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</si>
  <si>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</si>
  <si>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</si>
  <si>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</si>
  <si>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</si>
  <si>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</si>
  <si>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</si>
  <si>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</si>
  <si>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</si>
  <si>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</si>
  <si>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</si>
  <si>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</si>
  <si>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</si>
  <si>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</si>
  <si>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</si>
  <si>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</si>
  <si>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</si>
  <si>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</si>
  <si>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</si>
  <si>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</si>
  <si>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</si>
  <si>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</si>
  <si>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</si>
  <si>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</si>
  <si>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</si>
  <si>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</si>
  <si>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</si>
  <si>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</si>
  <si>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高千穂町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</si>
  <si>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</si>
  <si>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</si>
  <si>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</si>
  <si>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</si>
  <si>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</si>
  <si>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</si>
  <si>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</si>
  <si>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</si>
  <si>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</si>
  <si>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</si>
  <si>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</si>
  <si>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</si>
  <si>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</si>
  <si>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</si>
  <si>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</si>
  <si>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</si>
  <si>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２年度の①「有形固定資産減価償却率」及び②「管路経年化率」は、類似団体平均より高い水準にあり、③「管路更新率」は低い水準にあります。これは管路の更新が進んでいない状況で、老朽化は進んでいる状態を表しています。管路の更新については、漏水が多い箇所を考慮し、地区ごとに行っていますが、今後、全体を見据えた中長期的な更新計画の策定が急務です。その為に管路情報の精査や財源確保に取り組む必要があります。</t>
    <rPh sb="1" eb="3">
      <t>レイワ</t>
    </rPh>
    <rPh sb="4" eb="6">
      <t>ネンド</t>
    </rPh>
    <rPh sb="9" eb="11">
      <t>ユウケイ</t>
    </rPh>
    <rPh sb="11" eb="13">
      <t>コテイ</t>
    </rPh>
    <rPh sb="13" eb="15">
      <t>シサン</t>
    </rPh>
    <rPh sb="15" eb="17">
      <t>ゲンカ</t>
    </rPh>
    <rPh sb="17" eb="19">
      <t>ショウキャク</t>
    </rPh>
    <rPh sb="19" eb="20">
      <t>リツ</t>
    </rPh>
    <rPh sb="21" eb="22">
      <t>オヨ</t>
    </rPh>
    <rPh sb="25" eb="27">
      <t>カンロ</t>
    </rPh>
    <rPh sb="27" eb="30">
      <t>ケイネンカ</t>
    </rPh>
    <rPh sb="30" eb="31">
      <t>リツ</t>
    </rPh>
    <rPh sb="34" eb="36">
      <t>ルイジ</t>
    </rPh>
    <rPh sb="36" eb="38">
      <t>ダンタイ</t>
    </rPh>
    <rPh sb="38" eb="40">
      <t>ヘイキン</t>
    </rPh>
    <rPh sb="42" eb="43">
      <t>タカ</t>
    </rPh>
    <rPh sb="44" eb="46">
      <t>スイジュン</t>
    </rPh>
    <rPh sb="52" eb="54">
      <t>カンロ</t>
    </rPh>
    <rPh sb="54" eb="56">
      <t>コウシン</t>
    </rPh>
    <rPh sb="56" eb="57">
      <t>リツ</t>
    </rPh>
    <rPh sb="59" eb="60">
      <t>ヒク</t>
    </rPh>
    <rPh sb="61" eb="63">
      <t>スイジュン</t>
    </rPh>
    <rPh sb="72" eb="74">
      <t>カンロ</t>
    </rPh>
    <rPh sb="75" eb="77">
      <t>コウシン</t>
    </rPh>
    <rPh sb="78" eb="79">
      <t>スス</t>
    </rPh>
    <rPh sb="84" eb="86">
      <t>ジョウキョウ</t>
    </rPh>
    <rPh sb="88" eb="91">
      <t>ロウキュウカ</t>
    </rPh>
    <rPh sb="92" eb="93">
      <t>スス</t>
    </rPh>
    <rPh sb="97" eb="99">
      <t>ジョウタイ</t>
    </rPh>
    <rPh sb="100" eb="101">
      <t>アラワ</t>
    </rPh>
    <rPh sb="107" eb="109">
      <t>カンロ</t>
    </rPh>
    <rPh sb="110" eb="112">
      <t>コウシン</t>
    </rPh>
    <rPh sb="118" eb="120">
      <t>ロウスイ</t>
    </rPh>
    <rPh sb="121" eb="122">
      <t>オオ</t>
    </rPh>
    <rPh sb="123" eb="125">
      <t>カショ</t>
    </rPh>
    <rPh sb="126" eb="128">
      <t>コウリョ</t>
    </rPh>
    <rPh sb="130" eb="132">
      <t>チク</t>
    </rPh>
    <rPh sb="135" eb="136">
      <t>オコナ</t>
    </rPh>
    <rPh sb="143" eb="145">
      <t>コンゴ</t>
    </rPh>
    <rPh sb="146" eb="148">
      <t>ゼンタイ</t>
    </rPh>
    <rPh sb="149" eb="151">
      <t>ミス</t>
    </rPh>
    <rPh sb="153" eb="157">
      <t>チュウチョウキテキ</t>
    </rPh>
    <rPh sb="158" eb="160">
      <t>コウシン</t>
    </rPh>
    <rPh sb="160" eb="162">
      <t>ケイカク</t>
    </rPh>
    <rPh sb="163" eb="165">
      <t>サクテイ</t>
    </rPh>
    <rPh sb="166" eb="168">
      <t>キュウム</t>
    </rPh>
    <rPh sb="173" eb="174">
      <t>タメ</t>
    </rPh>
    <rPh sb="175" eb="177">
      <t>カンロ</t>
    </rPh>
    <rPh sb="177" eb="179">
      <t>ジョウホウ</t>
    </rPh>
    <rPh sb="180" eb="182">
      <t>セイサ</t>
    </rPh>
    <rPh sb="183" eb="185">
      <t>ザイゲン</t>
    </rPh>
    <rPh sb="185" eb="187">
      <t>カクホ</t>
    </rPh>
    <rPh sb="188" eb="189">
      <t>ト</t>
    </rPh>
    <rPh sb="190" eb="191">
      <t>ク</t>
    </rPh>
    <rPh sb="192" eb="194">
      <t>ヒツヨウ</t>
    </rPh>
    <phoneticPr fontId="4"/>
  </si>
  <si>
    <t>　令和２年度の①「経常収支比率」は101.39％と黒字ではありますが、前年度より15.58％も減少しています。また⑤「料金回収率」についても97.43％と100％を下回っています。これらのことから、令和2年度決算は、給水に係る費用を給水収益で賄えない厳しい経営状態であったと言えます。今後も給水人口の減少や老朽管の更新に係る費用の増など経営を圧迫する要素は存在しているので、改善への取組が必要です。
　②「累積欠損比率」は0％となっていますが、上記のとおり今後の推移に注意が必要です。
　③「流動比率」は614.61％であり、現在のところ支払能力について問題はありませんが、下降傾向にあります。
　④「企業債残高対給水収益比率」は、類似団体平均値よりも低く、平成２２年度起債以降新たな借り入れは行っておりません。しかしながら、今後老朽施設の更新に多大な費用が見込まれるので、起債計画を検討する必要があります。
　⑥「給水原価」は149.67円で類似団体と比較しても低い水準ですが、⑤により供給単価と逆転しているので財源確保が必要となります。
　⑦「施設利用率」はこの数年50％を下回っており、今後の施設更新においては、ダウンサイジングの検討が必要です。
　⑧「有収率」は75.10％と類似団体平均よりも低い水準になっています。漏水修理だけでなく、老朽施設の更新計画の策定が急務となります。</t>
    <rPh sb="1" eb="3">
      <t>レイワ</t>
    </rPh>
    <rPh sb="4" eb="6">
      <t>ネンド</t>
    </rPh>
    <rPh sb="9" eb="11">
      <t>ケイジョウ</t>
    </rPh>
    <rPh sb="11" eb="13">
      <t>シュウシ</t>
    </rPh>
    <rPh sb="13" eb="15">
      <t>ヒリツ</t>
    </rPh>
    <rPh sb="25" eb="27">
      <t>クロジ</t>
    </rPh>
    <rPh sb="35" eb="38">
      <t>ゼンネンド</t>
    </rPh>
    <rPh sb="47" eb="49">
      <t>ゲンショウ</t>
    </rPh>
    <rPh sb="59" eb="61">
      <t>リョウキン</t>
    </rPh>
    <rPh sb="61" eb="63">
      <t>カイシュウ</t>
    </rPh>
    <rPh sb="63" eb="64">
      <t>リツ</t>
    </rPh>
    <rPh sb="82" eb="84">
      <t>シタマワ</t>
    </rPh>
    <rPh sb="99" eb="101">
      <t>レイワ</t>
    </rPh>
    <rPh sb="102" eb="104">
      <t>ネンド</t>
    </rPh>
    <rPh sb="104" eb="106">
      <t>ケッサン</t>
    </rPh>
    <rPh sb="108" eb="110">
      <t>キュウスイ</t>
    </rPh>
    <rPh sb="111" eb="112">
      <t>カカ</t>
    </rPh>
    <rPh sb="113" eb="115">
      <t>ヒヨウ</t>
    </rPh>
    <rPh sb="116" eb="118">
      <t>キュウスイ</t>
    </rPh>
    <rPh sb="118" eb="120">
      <t>シュウエキ</t>
    </rPh>
    <rPh sb="121" eb="122">
      <t>マカナ</t>
    </rPh>
    <rPh sb="125" eb="126">
      <t>キビ</t>
    </rPh>
    <rPh sb="128" eb="130">
      <t>ケイエイ</t>
    </rPh>
    <rPh sb="130" eb="132">
      <t>ジョウタイ</t>
    </rPh>
    <rPh sb="137" eb="138">
      <t>イ</t>
    </rPh>
    <rPh sb="142" eb="144">
      <t>コンゴ</t>
    </rPh>
    <rPh sb="145" eb="147">
      <t>キュウスイ</t>
    </rPh>
    <rPh sb="147" eb="149">
      <t>ジンコウ</t>
    </rPh>
    <rPh sb="150" eb="152">
      <t>ゲンショウ</t>
    </rPh>
    <rPh sb="153" eb="155">
      <t>ロウキュウ</t>
    </rPh>
    <rPh sb="155" eb="156">
      <t>カン</t>
    </rPh>
    <rPh sb="157" eb="159">
      <t>コウシン</t>
    </rPh>
    <rPh sb="160" eb="161">
      <t>カカ</t>
    </rPh>
    <rPh sb="162" eb="164">
      <t>ヒヨウ</t>
    </rPh>
    <rPh sb="165" eb="166">
      <t>ゾウ</t>
    </rPh>
    <rPh sb="168" eb="170">
      <t>ケイエイ</t>
    </rPh>
    <rPh sb="171" eb="173">
      <t>アッパク</t>
    </rPh>
    <rPh sb="175" eb="177">
      <t>ヨウソ</t>
    </rPh>
    <rPh sb="178" eb="180">
      <t>ソンザイ</t>
    </rPh>
    <rPh sb="187" eb="189">
      <t>カイゼン</t>
    </rPh>
    <rPh sb="191" eb="193">
      <t>トリクミ</t>
    </rPh>
    <rPh sb="194" eb="196">
      <t>ヒツヨウ</t>
    </rPh>
    <rPh sb="203" eb="205">
      <t>ルイセキ</t>
    </rPh>
    <rPh sb="205" eb="207">
      <t>ケッソン</t>
    </rPh>
    <rPh sb="207" eb="209">
      <t>ヒリツ</t>
    </rPh>
    <rPh sb="222" eb="224">
      <t>ジョウキ</t>
    </rPh>
    <rPh sb="228" eb="230">
      <t>コンゴ</t>
    </rPh>
    <rPh sb="231" eb="233">
      <t>スイイ</t>
    </rPh>
    <rPh sb="234" eb="236">
      <t>チュウイ</t>
    </rPh>
    <rPh sb="237" eb="239">
      <t>ヒツヨウ</t>
    </rPh>
    <rPh sb="246" eb="248">
      <t>リュウドウ</t>
    </rPh>
    <rPh sb="248" eb="250">
      <t>ヒリツ</t>
    </rPh>
    <rPh sb="263" eb="265">
      <t>ゲンザイ</t>
    </rPh>
    <rPh sb="269" eb="271">
      <t>シハラ</t>
    </rPh>
    <rPh sb="271" eb="273">
      <t>ノウリョク</t>
    </rPh>
    <rPh sb="277" eb="279">
      <t>モンダイ</t>
    </rPh>
    <rPh sb="287" eb="289">
      <t>カコウ</t>
    </rPh>
    <rPh sb="289" eb="291">
      <t>ケイコウ</t>
    </rPh>
    <rPh sb="301" eb="303">
      <t>キギョウ</t>
    </rPh>
    <rPh sb="303" eb="304">
      <t>サイ</t>
    </rPh>
    <rPh sb="304" eb="306">
      <t>ザンダカ</t>
    </rPh>
    <rPh sb="306" eb="307">
      <t>タイ</t>
    </rPh>
    <rPh sb="307" eb="309">
      <t>キュウスイ</t>
    </rPh>
    <rPh sb="309" eb="311">
      <t>シュウエキ</t>
    </rPh>
    <rPh sb="311" eb="313">
      <t>ヒリツ</t>
    </rPh>
    <rPh sb="316" eb="318">
      <t>ルイジ</t>
    </rPh>
    <rPh sb="318" eb="320">
      <t>ダンタイ</t>
    </rPh>
    <rPh sb="320" eb="323">
      <t>ヘイキンチ</t>
    </rPh>
    <rPh sb="326" eb="327">
      <t>ヒク</t>
    </rPh>
    <rPh sb="329" eb="331">
      <t>ヘイセイ</t>
    </rPh>
    <rPh sb="333" eb="335">
      <t>ネンド</t>
    </rPh>
    <rPh sb="335" eb="337">
      <t>キサイ</t>
    </rPh>
    <rPh sb="337" eb="339">
      <t>イコウ</t>
    </rPh>
    <rPh sb="339" eb="340">
      <t>アラ</t>
    </rPh>
    <rPh sb="342" eb="343">
      <t>カ</t>
    </rPh>
    <rPh sb="344" eb="345">
      <t>イ</t>
    </rPh>
    <rPh sb="347" eb="348">
      <t>オコナ</t>
    </rPh>
    <rPh sb="363" eb="365">
      <t>コンゴ</t>
    </rPh>
    <rPh sb="365" eb="367">
      <t>ロウキュウ</t>
    </rPh>
    <rPh sb="367" eb="369">
      <t>シセツ</t>
    </rPh>
    <rPh sb="370" eb="372">
      <t>コウシン</t>
    </rPh>
    <rPh sb="373" eb="375">
      <t>タダイ</t>
    </rPh>
    <rPh sb="376" eb="378">
      <t>ヒヨウ</t>
    </rPh>
    <rPh sb="379" eb="381">
      <t>ミコ</t>
    </rPh>
    <rPh sb="387" eb="389">
      <t>キサイ</t>
    </rPh>
    <rPh sb="389" eb="391">
      <t>ケイカク</t>
    </rPh>
    <rPh sb="392" eb="394">
      <t>ケントウ</t>
    </rPh>
    <rPh sb="396" eb="398">
      <t>ヒツヨウ</t>
    </rPh>
    <rPh sb="408" eb="410">
      <t>キュウスイ</t>
    </rPh>
    <rPh sb="410" eb="412">
      <t>ゲンカ</t>
    </rPh>
    <rPh sb="420" eb="421">
      <t>エン</t>
    </rPh>
    <rPh sb="422" eb="424">
      <t>ルイジ</t>
    </rPh>
    <rPh sb="424" eb="426">
      <t>ダンタイ</t>
    </rPh>
    <rPh sb="427" eb="429">
      <t>ヒカク</t>
    </rPh>
    <rPh sb="432" eb="433">
      <t>ヒク</t>
    </rPh>
    <rPh sb="434" eb="436">
      <t>スイジュン</t>
    </rPh>
    <rPh sb="444" eb="446">
      <t>キョウキュウ</t>
    </rPh>
    <rPh sb="446" eb="448">
      <t>タンカ</t>
    </rPh>
    <rPh sb="449" eb="451">
      <t>ギャクテン</t>
    </rPh>
    <rPh sb="457" eb="459">
      <t>ザイゲン</t>
    </rPh>
    <rPh sb="459" eb="461">
      <t>カクホ</t>
    </rPh>
    <rPh sb="462" eb="464">
      <t>ヒツヨウ</t>
    </rPh>
    <rPh sb="474" eb="476">
      <t>シセツ</t>
    </rPh>
    <rPh sb="476" eb="478">
      <t>リヨウ</t>
    </rPh>
    <rPh sb="478" eb="479">
      <t>リツ</t>
    </rPh>
    <rPh sb="483" eb="485">
      <t>スウネン</t>
    </rPh>
    <rPh sb="489" eb="491">
      <t>シタマワ</t>
    </rPh>
    <rPh sb="496" eb="498">
      <t>コンゴ</t>
    </rPh>
    <rPh sb="499" eb="501">
      <t>シセツ</t>
    </rPh>
    <rPh sb="501" eb="503">
      <t>コウシン</t>
    </rPh>
    <rPh sb="518" eb="520">
      <t>ケントウ</t>
    </rPh>
    <rPh sb="521" eb="523">
      <t>ヒツヨウ</t>
    </rPh>
    <rPh sb="530" eb="533">
      <t>ユウシュウリツ</t>
    </rPh>
    <rPh sb="542" eb="544">
      <t>ルイジ</t>
    </rPh>
    <rPh sb="544" eb="546">
      <t>ダンタイ</t>
    </rPh>
    <rPh sb="546" eb="548">
      <t>ヘイキン</t>
    </rPh>
    <rPh sb="551" eb="552">
      <t>ヒク</t>
    </rPh>
    <rPh sb="553" eb="555">
      <t>スイジュン</t>
    </rPh>
    <rPh sb="563" eb="565">
      <t>ロウスイ</t>
    </rPh>
    <rPh sb="565" eb="567">
      <t>シュウリ</t>
    </rPh>
    <rPh sb="573" eb="575">
      <t>ロウキュウ</t>
    </rPh>
    <rPh sb="575" eb="577">
      <t>シセツ</t>
    </rPh>
    <rPh sb="578" eb="580">
      <t>コウシン</t>
    </rPh>
    <rPh sb="580" eb="582">
      <t>ケイカク</t>
    </rPh>
    <rPh sb="583" eb="585">
      <t>サクテイ</t>
    </rPh>
    <rPh sb="586" eb="588">
      <t>キュウム</t>
    </rPh>
    <phoneticPr fontId="4"/>
  </si>
  <si>
    <t>　昨今のコロナ禍における使用水量の減に伴う給水収益の大幅な減が、①「経常収支比率」や⑤「料金回収率」の減に大きな影響を及ぼしています。また、閉館となった大きな水道利用施設等もあり、収束後に令和元年度以前の給水収益が見込めない状況にあります。
　施設の状況としては、②「管路経年化率」から分かる通り、老朽施設の更新が喫緊の課題となっています。資産情報を精査し、優先順位等を明確にしていくことが求められます。
　これらのことから、給水人口・使用水量が減少していく中での中長期的な「財源確保」、安全で安定した水の供給を継続する為の「施設更新」を両軸の課題として計画を策定し、実行していく必要があります。</t>
    <rPh sb="1" eb="3">
      <t>サッコン</t>
    </rPh>
    <rPh sb="7" eb="8">
      <t>ワザワイ</t>
    </rPh>
    <rPh sb="12" eb="14">
      <t>シヨウ</t>
    </rPh>
    <rPh sb="14" eb="15">
      <t>スイ</t>
    </rPh>
    <rPh sb="15" eb="16">
      <t>リョウ</t>
    </rPh>
    <rPh sb="17" eb="18">
      <t>ゲン</t>
    </rPh>
    <rPh sb="19" eb="20">
      <t>トモナ</t>
    </rPh>
    <rPh sb="21" eb="23">
      <t>キュウスイ</t>
    </rPh>
    <rPh sb="23" eb="25">
      <t>シュウエキ</t>
    </rPh>
    <rPh sb="26" eb="28">
      <t>オオハバ</t>
    </rPh>
    <rPh sb="29" eb="30">
      <t>ゲン</t>
    </rPh>
    <rPh sb="34" eb="36">
      <t>ケイジョウ</t>
    </rPh>
    <rPh sb="36" eb="38">
      <t>シュウシ</t>
    </rPh>
    <rPh sb="38" eb="40">
      <t>ヒリツ</t>
    </rPh>
    <rPh sb="44" eb="46">
      <t>リョウキン</t>
    </rPh>
    <rPh sb="46" eb="48">
      <t>カイシュウ</t>
    </rPh>
    <rPh sb="48" eb="49">
      <t>リツ</t>
    </rPh>
    <rPh sb="51" eb="52">
      <t>ゲン</t>
    </rPh>
    <rPh sb="53" eb="54">
      <t>オオ</t>
    </rPh>
    <rPh sb="56" eb="58">
      <t>エイキョウ</t>
    </rPh>
    <rPh sb="59" eb="60">
      <t>オヨ</t>
    </rPh>
    <rPh sb="70" eb="72">
      <t>ヘイカン</t>
    </rPh>
    <rPh sb="76" eb="77">
      <t>オオ</t>
    </rPh>
    <rPh sb="79" eb="81">
      <t>スイドウ</t>
    </rPh>
    <rPh sb="81" eb="83">
      <t>リヨウ</t>
    </rPh>
    <rPh sb="83" eb="85">
      <t>シセツ</t>
    </rPh>
    <rPh sb="85" eb="86">
      <t>トウ</t>
    </rPh>
    <rPh sb="90" eb="92">
      <t>シュウソク</t>
    </rPh>
    <rPh sb="92" eb="93">
      <t>アト</t>
    </rPh>
    <rPh sb="94" eb="96">
      <t>レイワ</t>
    </rPh>
    <rPh sb="96" eb="97">
      <t>ガン</t>
    </rPh>
    <rPh sb="97" eb="99">
      <t>ネンド</t>
    </rPh>
    <rPh sb="99" eb="101">
      <t>イゼン</t>
    </rPh>
    <rPh sb="102" eb="104">
      <t>キュウスイ</t>
    </rPh>
    <rPh sb="104" eb="106">
      <t>シュウエキ</t>
    </rPh>
    <rPh sb="107" eb="109">
      <t>ミコ</t>
    </rPh>
    <rPh sb="112" eb="114">
      <t>ジョウキョウ</t>
    </rPh>
    <rPh sb="122" eb="124">
      <t>シセツ</t>
    </rPh>
    <rPh sb="125" eb="127">
      <t>ジョウキョウ</t>
    </rPh>
    <rPh sb="134" eb="136">
      <t>カンロ</t>
    </rPh>
    <rPh sb="136" eb="139">
      <t>ケイネンカ</t>
    </rPh>
    <rPh sb="139" eb="140">
      <t>リツ</t>
    </rPh>
    <rPh sb="143" eb="144">
      <t>ワ</t>
    </rPh>
    <rPh sb="146" eb="147">
      <t>トオ</t>
    </rPh>
    <rPh sb="149" eb="151">
      <t>ロウキュウ</t>
    </rPh>
    <rPh sb="151" eb="153">
      <t>シセツ</t>
    </rPh>
    <rPh sb="154" eb="156">
      <t>コウシン</t>
    </rPh>
    <rPh sb="157" eb="159">
      <t>キッキン</t>
    </rPh>
    <rPh sb="160" eb="162">
      <t>カダイ</t>
    </rPh>
    <rPh sb="170" eb="172">
      <t>シサン</t>
    </rPh>
    <rPh sb="172" eb="174">
      <t>ジョウホウ</t>
    </rPh>
    <rPh sb="175" eb="177">
      <t>セイサ</t>
    </rPh>
    <rPh sb="179" eb="181">
      <t>ユウセン</t>
    </rPh>
    <rPh sb="181" eb="183">
      <t>ジュンイ</t>
    </rPh>
    <rPh sb="183" eb="184">
      <t>トウ</t>
    </rPh>
    <rPh sb="185" eb="187">
      <t>メイカク</t>
    </rPh>
    <rPh sb="195" eb="196">
      <t>モト</t>
    </rPh>
    <rPh sb="213" eb="215">
      <t>キュウスイ</t>
    </rPh>
    <rPh sb="215" eb="217">
      <t>ジンコウ</t>
    </rPh>
    <rPh sb="223" eb="225">
      <t>ゲンショウ</t>
    </rPh>
    <rPh sb="229" eb="230">
      <t>ナカ</t>
    </rPh>
    <rPh sb="232" eb="236">
      <t>チュウチョウキテキ</t>
    </rPh>
    <rPh sb="238" eb="240">
      <t>ザイゲン</t>
    </rPh>
    <rPh sb="240" eb="242">
      <t>カクホ</t>
    </rPh>
    <rPh sb="244" eb="246">
      <t>アンゼン</t>
    </rPh>
    <rPh sb="247" eb="249">
      <t>アンテイ</t>
    </rPh>
    <rPh sb="284" eb="286">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</si>
</sst>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1.39</c:v>
                </c:pt>
                <c:pt idx="1">
                  <c:v>0.86</c:v>
                </c:pt>
                <c:pt idx="2">
                  <c:v>0.6</c:v>
                </c:pt>
                <c:pt idx="3">
                  <c:v>0.18</c:v>
                </c:pt>
                <c:pt idx="4">
                  <c:v>0.16</c:v>
                </c:pt>
              </c:numCache>
            </c:numRef>
          </c:val>
          <c:extLst>
            <c:ext xmlns:c16="http://schemas.microsoft.com/office/drawing/2014/chart" uri="{C3380CC4-5D6E-409C-BE32-E72D297353CC}">
              <c16:uniqueId val="{00000000-960C-4F18-AA8E-5CA7A1E5B2F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960C-4F18-AA8E-5CA7A1E5B2F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57.55</c:v>
                </c:pt>
                <c:pt idx="1">
                  <c:v>58.85</c:v>
                </c:pt>
                <c:pt idx="2">
                  <c:v>55.43</c:v>
                </c:pt>
                <c:pt idx="3">
                  <c:v>49.87</c:v>
                </c:pt>
                <c:pt idx="4">
                  <c:v>49.69</c:v>
                </c:pt>
              </c:numCache>
            </c:numRef>
          </c:val>
          <c:extLst>
            <c:ext xmlns:c16="http://schemas.microsoft.com/office/drawing/2014/chart" uri="{C3380CC4-5D6E-409C-BE32-E72D297353CC}">
              <c16:uniqueId val="{00000000-3D1B-4364-822C-452B7E6EBA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3D1B-4364-822C-452B7E6EBA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70.5</c:v>
                </c:pt>
                <c:pt idx="1">
                  <c:v>69.27</c:v>
                </c:pt>
                <c:pt idx="2">
                  <c:v>72.48</c:v>
                </c:pt>
                <c:pt idx="3">
                  <c:v>79.06</c:v>
                </c:pt>
                <c:pt idx="4">
                  <c:v>75.099999999999994</c:v>
                </c:pt>
              </c:numCache>
            </c:numRef>
          </c:val>
          <c:extLst>
            <c:ext xmlns:c16="http://schemas.microsoft.com/office/drawing/2014/chart" uri="{C3380CC4-5D6E-409C-BE32-E72D297353CC}">
              <c16:uniqueId val="{00000000-EB0C-4663-9E76-93BBE73683E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EB0C-4663-9E76-93BBE73683E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109.28</c:v>
                </c:pt>
                <c:pt idx="1">
                  <c:v>115.23</c:v>
                </c:pt>
                <c:pt idx="2">
                  <c:v>120.1</c:v>
                </c:pt>
                <c:pt idx="3">
                  <c:v>116.97</c:v>
                </c:pt>
                <c:pt idx="4">
                  <c:v>101.39</c:v>
                </c:pt>
              </c:numCache>
            </c:numRef>
          </c:val>
          <c:extLst>
            <c:ext xmlns:c16="http://schemas.microsoft.com/office/drawing/2014/chart" uri="{C3380CC4-5D6E-409C-BE32-E72D297353CC}">
              <c16:uniqueId val="{00000000-AAB9-45AA-AAF4-CAB0590A74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AAB9-45AA-AAF4-CAB0590A74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55.37</c:v>
                </c:pt>
                <c:pt idx="1">
                  <c:v>56.86</c:v>
                </c:pt>
                <c:pt idx="2">
                  <c:v>57.91</c:v>
                </c:pt>
                <c:pt idx="3">
                  <c:v>59.21</c:v>
                </c:pt>
                <c:pt idx="4">
                  <c:v>60.42</c:v>
                </c:pt>
              </c:numCache>
            </c:numRef>
          </c:val>
          <c:extLst>
            <c:ext xmlns:c16="http://schemas.microsoft.com/office/drawing/2014/chart" uri="{C3380CC4-5D6E-409C-BE32-E72D297353CC}">
              <c16:uniqueId val="{00000000-FAFA-4560-A410-25D36A5C43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FAFA-4560-A410-25D36A5C43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36.9</c:v>
                </c:pt>
                <c:pt idx="1">
                  <c:v>36.42</c:v>
                </c:pt>
                <c:pt idx="2">
                  <c:v>37.340000000000003</c:v>
                </c:pt>
                <c:pt idx="3">
                  <c:v>37.130000000000003</c:v>
                </c:pt>
                <c:pt idx="4">
                  <c:v>37.880000000000003</c:v>
                </c:pt>
              </c:numCache>
            </c:numRef>
          </c:val>
          <c:extLst>
            <c:ext xmlns:c16="http://schemas.microsoft.com/office/drawing/2014/chart" uri="{C3380CC4-5D6E-409C-BE32-E72D297353CC}">
              <c16:uniqueId val="{00000000-00B3-4666-9297-25EB3DE7AF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00B3-4666-9297-25EB3DE7AF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FF-490E-991A-81C2379C8A8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CEFF-490E-991A-81C2379C8A8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875.86</c:v>
                </c:pt>
                <c:pt idx="1">
                  <c:v>912.43</c:v>
                </c:pt>
                <c:pt idx="2">
                  <c:v>802.3</c:v>
                </c:pt>
                <c:pt idx="3">
                  <c:v>751.04</c:v>
                </c:pt>
                <c:pt idx="4">
                  <c:v>614.61</c:v>
                </c:pt>
              </c:numCache>
            </c:numRef>
          </c:val>
          <c:extLst>
            <c:ext xmlns:c16="http://schemas.microsoft.com/office/drawing/2014/chart" uri="{C3380CC4-5D6E-409C-BE32-E72D297353CC}">
              <c16:uniqueId val="{00000000-1190-4FDF-92CB-6016D24FA88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1190-4FDF-92CB-6016D24FA88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150.97</c:v>
                </c:pt>
                <c:pt idx="1">
                  <c:v>141.38</c:v>
                </c:pt>
                <c:pt idx="2">
                  <c:v>132.88999999999999</c:v>
                </c:pt>
                <c:pt idx="3">
                  <c:v>124.52</c:v>
                </c:pt>
                <c:pt idx="4">
                  <c:v>120.5</c:v>
                </c:pt>
              </c:numCache>
            </c:numRef>
          </c:val>
          <c:extLst>
            <c:ext xmlns:c16="http://schemas.microsoft.com/office/drawing/2014/chart" uri="{C3380CC4-5D6E-409C-BE32-E72D297353CC}">
              <c16:uniqueId val="{00000000-6E3D-428E-877B-FB930273F4A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6E3D-428E-877B-FB930273F4A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104.25</c:v>
                </c:pt>
                <c:pt idx="1">
                  <c:v>109.55</c:v>
                </c:pt>
                <c:pt idx="2">
                  <c:v>114.75</c:v>
                </c:pt>
                <c:pt idx="3">
                  <c:v>113.08</c:v>
                </c:pt>
                <c:pt idx="4">
                  <c:v>97.43</c:v>
                </c:pt>
              </c:numCache>
            </c:numRef>
          </c:val>
          <c:extLst>
            <c:ext xmlns:c16="http://schemas.microsoft.com/office/drawing/2014/chart" uri="{C3380CC4-5D6E-409C-BE32-E72D297353CC}">
              <c16:uniqueId val="{00000000-99C6-4572-BCBC-4E7C16B62C8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99C6-4572-BCBC-4E7C16B62C8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139.07</c:v>
                </c:pt>
                <c:pt idx="1">
                  <c:v>131.75</c:v>
                </c:pt>
                <c:pt idx="2">
                  <c:v>126.39</c:v>
                </c:pt>
                <c:pt idx="3">
                  <c:v>128.55000000000001</c:v>
                </c:pt>
                <c:pt idx="4">
                  <c:v>149.66999999999999</c:v>
                </c:pt>
              </c:numCache>
            </c:numRef>
          </c:val>
          <c:extLst>
            <c:ext xmlns:c16="http://schemas.microsoft.com/office/drawing/2014/chart" uri="{C3380CC4-5D6E-409C-BE32-E72D297353CC}">
              <c16:uniqueId val="{00000000-8AE7-4B07-8BF1-4FE5C0927A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8AE7-4B07-8BF1-4FE5C0927A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88" sqref="BL8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宮崎県　高千穂町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11874</v>
      </c>
      <c r="AM8" s="71"/>
      <c r="AN8" s="71"/>
      <c r="AO8" s="71"/>
      <c r="AP8" s="71"/>
      <c r="AQ8" s="71"/>
      <c r="AR8" s="71"/>
      <c r="AS8" s="71"/>
      <c r="AT8" s="67">
        <f>データ!$S$6</f>
        <v>237.54</v>
      </c>
      <c r="AU8" s="68"/>
      <c r="AV8" s="68"/>
      <c r="AW8" s="68"/>
      <c r="AX8" s="68"/>
      <c r="AY8" s="68"/>
      <c r="AZ8" s="68"/>
      <c r="BA8" s="68"/>
      <c r="BB8" s="70">
        <f>データ!$T$6</f>
        <v>49.99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82.02</v>
      </c>
      <c r="J10" s="68"/>
      <c r="K10" s="68"/>
      <c r="L10" s="68"/>
      <c r="M10" s="68"/>
      <c r="N10" s="68"/>
      <c r="O10" s="69"/>
      <c r="P10" s="70">
        <f>データ!$P$6</f>
        <v>49.38</v>
      </c>
      <c r="Q10" s="70"/>
      <c r="R10" s="70"/>
      <c r="S10" s="70"/>
      <c r="T10" s="70"/>
      <c r="U10" s="70"/>
      <c r="V10" s="70"/>
      <c r="W10" s="71">
        <f>データ!$Q$6</f>
        <v>2680</v>
      </c>
      <c r="X10" s="71"/>
      <c r="Y10" s="71"/>
      <c r="Z10" s="71"/>
      <c r="AA10" s="71"/>
      <c r="AB10" s="71"/>
      <c r="AC10" s="71"/>
      <c r="AD10" s="2"/>
      <c r="AE10" s="2"/>
      <c r="AF10" s="2"/>
      <c r="AG10" s="2"/>
      <c r="AH10" s="4"/>
      <c r="AI10" s="4"/>
      <c r="AJ10" s="4"/>
      <c r="AK10" s="4"/>
      <c r="AL10" s="71">
        <f>データ!$U$6</f>
        <v>5781</v>
      </c>
      <c r="AM10" s="71"/>
      <c r="AN10" s="71"/>
      <c r="AO10" s="71"/>
      <c r="AP10" s="71"/>
      <c r="AQ10" s="71"/>
      <c r="AR10" s="71"/>
      <c r="AS10" s="71"/>
      <c r="AT10" s="67">
        <f>データ!$V$6</f>
        <v>18</v>
      </c>
      <c r="AU10" s="68"/>
      <c r="AV10" s="68"/>
      <c r="AW10" s="68"/>
      <c r="AX10" s="68"/>
      <c r="AY10" s="68"/>
      <c r="AZ10" s="68"/>
      <c r="BA10" s="68"/>
      <c r="BB10" s="70">
        <f>データ!$W$6</f>
        <v>321.17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zM+cwY1OxkDJn2USuqwDCr9jrMINv11nUSePP4Fjn3oa901wp/lPuLbEuus1VqvP2WmOoOQu/D2GDlAF5tfag==" saltValue="BkGVEURqcY5j7s8lhRSWW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454419</v>
      </c>
      <c r="D6" s="34">
        <f t="shared" si="3"/>
        <v>46</v>
      </c>
      <c r="E6" s="34">
        <f t="shared" si="3"/>
        <v>1</v>
      </c>
      <c r="F6" s="34">
        <f t="shared" si="3"/>
        <v>0</v>
      </c>
      <c r="G6" s="34">
        <f t="shared" si="3"/>
        <v>1</v>
      </c>
      <c r="H6" s="34" t="str">
        <f t="shared" si="3"/>
        <v>宮崎県　高千穂町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82.02</v>
      </c>
      <c r="P6" s="35">
        <f t="shared" si="3"/>
        <v>49.38</v>
      </c>
      <c r="Q6" s="35">
        <f t="shared" si="3"/>
        <v>2680</v>
      </c>
      <c r="R6" s="35">
        <f t="shared" si="3"/>
        <v>11874</v>
      </c>
      <c r="S6" s="35">
        <f t="shared" si="3"/>
        <v>237.54</v>
      </c>
      <c r="T6" s="35">
        <f t="shared" si="3"/>
        <v>49.99</v>
      </c>
      <c r="U6" s="35">
        <f t="shared" si="3"/>
        <v>5781</v>
      </c>
      <c r="V6" s="35">
        <f t="shared" si="3"/>
        <v>18</v>
      </c>
      <c r="W6" s="35">
        <f t="shared" si="3"/>
        <v>321.17</v>
      </c>
      <c r="X6" s="36">
        <f>IF(X7="",NA(),X7)</f>
        <v>109.28</v>
      </c>
      <c r="Y6" s="36">
        <f t="shared" ref="Y6:AG6" si="4">IF(Y7="",NA(),Y7)</f>
        <v>115.23</v>
      </c>
      <c r="Z6" s="36">
        <f t="shared" si="4"/>
        <v>120.1</v>
      </c>
      <c r="AA6" s="36">
        <f t="shared" si="4"/>
        <v>116.97</v>
      </c>
      <c r="AB6" s="36">
        <f t="shared" si="4"/>
        <v>101.39</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875.86</v>
      </c>
      <c r="AU6" s="36">
        <f t="shared" ref="AU6:BC6" si="6">IF(AU7="",NA(),AU7)</f>
        <v>912.43</v>
      </c>
      <c r="AV6" s="36">
        <f t="shared" si="6"/>
        <v>802.3</v>
      </c>
      <c r="AW6" s="36">
        <f t="shared" si="6"/>
        <v>751.04</v>
      </c>
      <c r="AX6" s="36">
        <f t="shared" si="6"/>
        <v>614.61</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150.97</v>
      </c>
      <c r="BF6" s="36">
        <f t="shared" ref="BF6:BN6" si="7">IF(BF7="",NA(),BF7)</f>
        <v>141.38</v>
      </c>
      <c r="BG6" s="36">
        <f t="shared" si="7"/>
        <v>132.88999999999999</v>
      </c>
      <c r="BH6" s="36">
        <f t="shared" si="7"/>
        <v>124.52</v>
      </c>
      <c r="BI6" s="36">
        <f t="shared" si="7"/>
        <v>120.5</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104.25</v>
      </c>
      <c r="BQ6" s="36">
        <f t="shared" ref="BQ6:BY6" si="8">IF(BQ7="",NA(),BQ7)</f>
        <v>109.55</v>
      </c>
      <c r="BR6" s="36">
        <f t="shared" si="8"/>
        <v>114.75</v>
      </c>
      <c r="BS6" s="36">
        <f t="shared" si="8"/>
        <v>113.08</v>
      </c>
      <c r="BT6" s="36">
        <f t="shared" si="8"/>
        <v>97.43</v>
      </c>
      <c r="BU6" s="36">
        <f t="shared" si="8"/>
        <v>93.28</v>
      </c>
      <c r="BV6" s="36">
        <f t="shared" si="8"/>
        <v>87.51</v>
      </c>
      <c r="BW6" s="36">
        <f t="shared" si="8"/>
        <v>84.77</v>
      </c>
      <c r="BX6" s="36">
        <f t="shared" si="8"/>
        <v>87.11</v>
      </c>
      <c r="BY6" s="36">
        <f t="shared" si="8"/>
        <v>82.78</v>
      </c>
      <c r="BZ6" s="35" t="str">
        <f>IF(BZ7="","",IF(BZ7="-","【-】","【"&amp;SUBSTITUTE(TEXT(BZ7,"#,##0.00"),"-","△")&amp;"】"))</f>
        <v>【100.05】</v>
      </c>
      <c r="CA6" s="36">
        <f>IF(CA7="",NA(),CA7)</f>
        <v>139.07</v>
      </c>
      <c r="CB6" s="36">
        <f t="shared" ref="CB6:CJ6" si="9">IF(CB7="",NA(),CB7)</f>
        <v>131.75</v>
      </c>
      <c r="CC6" s="36">
        <f t="shared" si="9"/>
        <v>126.39</v>
      </c>
      <c r="CD6" s="36">
        <f t="shared" si="9"/>
        <v>128.55000000000001</v>
      </c>
      <c r="CE6" s="36">
        <f t="shared" si="9"/>
        <v>149.66999999999999</v>
      </c>
      <c r="CF6" s="36">
        <f t="shared" si="9"/>
        <v>208.29</v>
      </c>
      <c r="CG6" s="36">
        <f t="shared" si="9"/>
        <v>218.42</v>
      </c>
      <c r="CH6" s="36">
        <f t="shared" si="9"/>
        <v>227.27</v>
      </c>
      <c r="CI6" s="36">
        <f t="shared" si="9"/>
        <v>223.98</v>
      </c>
      <c r="CJ6" s="36">
        <f t="shared" si="9"/>
        <v>225.09</v>
      </c>
      <c r="CK6" s="35" t="str">
        <f>IF(CK7="","",IF(CK7="-","【-】","【"&amp;SUBSTITUTE(TEXT(CK7,"#,##0.00"),"-","△")&amp;"】"))</f>
        <v>【166.40】</v>
      </c>
      <c r="CL6" s="36">
        <f>IF(CL7="",NA(),CL7)</f>
        <v>57.55</v>
      </c>
      <c r="CM6" s="36">
        <f t="shared" ref="CM6:CU6" si="10">IF(CM7="",NA(),CM7)</f>
        <v>58.85</v>
      </c>
      <c r="CN6" s="36">
        <f t="shared" si="10"/>
        <v>55.43</v>
      </c>
      <c r="CO6" s="36">
        <f t="shared" si="10"/>
        <v>49.87</v>
      </c>
      <c r="CP6" s="36">
        <f t="shared" si="10"/>
        <v>49.69</v>
      </c>
      <c r="CQ6" s="36">
        <f t="shared" si="10"/>
        <v>49.32</v>
      </c>
      <c r="CR6" s="36">
        <f t="shared" si="10"/>
        <v>50.24</v>
      </c>
      <c r="CS6" s="36">
        <f t="shared" si="10"/>
        <v>50.29</v>
      </c>
      <c r="CT6" s="36">
        <f t="shared" si="10"/>
        <v>49.64</v>
      </c>
      <c r="CU6" s="36">
        <f t="shared" si="10"/>
        <v>49.38</v>
      </c>
      <c r="CV6" s="35" t="str">
        <f>IF(CV7="","",IF(CV7="-","【-】","【"&amp;SUBSTITUTE(TEXT(CV7,"#,##0.00"),"-","△")&amp;"】"))</f>
        <v>【60.69】</v>
      </c>
      <c r="CW6" s="36">
        <f>IF(CW7="",NA(),CW7)</f>
        <v>70.5</v>
      </c>
      <c r="CX6" s="36">
        <f t="shared" ref="CX6:DF6" si="11">IF(CX7="",NA(),CX7)</f>
        <v>69.27</v>
      </c>
      <c r="CY6" s="36">
        <f t="shared" si="11"/>
        <v>72.48</v>
      </c>
      <c r="CZ6" s="36">
        <f t="shared" si="11"/>
        <v>79.06</v>
      </c>
      <c r="DA6" s="36">
        <f t="shared" si="11"/>
        <v>75.099999999999994</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55.37</v>
      </c>
      <c r="DI6" s="36">
        <f t="shared" ref="DI6:DQ6" si="12">IF(DI7="",NA(),DI7)</f>
        <v>56.86</v>
      </c>
      <c r="DJ6" s="36">
        <f t="shared" si="12"/>
        <v>57.91</v>
      </c>
      <c r="DK6" s="36">
        <f t="shared" si="12"/>
        <v>59.21</v>
      </c>
      <c r="DL6" s="36">
        <f t="shared" si="12"/>
        <v>60.42</v>
      </c>
      <c r="DM6" s="36">
        <f t="shared" si="12"/>
        <v>48.3</v>
      </c>
      <c r="DN6" s="36">
        <f t="shared" si="12"/>
        <v>45.14</v>
      </c>
      <c r="DO6" s="36">
        <f t="shared" si="12"/>
        <v>45.85</v>
      </c>
      <c r="DP6" s="36">
        <f t="shared" si="12"/>
        <v>47.31</v>
      </c>
      <c r="DQ6" s="36">
        <f t="shared" si="12"/>
        <v>47.5</v>
      </c>
      <c r="DR6" s="35" t="str">
        <f>IF(DR7="","",IF(DR7="-","【-】","【"&amp;SUBSTITUTE(TEXT(DR7,"#,##0.00"),"-","△")&amp;"】"))</f>
        <v>【50.19】</v>
      </c>
      <c r="DS6" s="36">
        <f>IF(DS7="",NA(),DS7)</f>
        <v>36.9</v>
      </c>
      <c r="DT6" s="36">
        <f t="shared" ref="DT6:EB6" si="13">IF(DT7="",NA(),DT7)</f>
        <v>36.42</v>
      </c>
      <c r="DU6" s="36">
        <f t="shared" si="13"/>
        <v>37.340000000000003</v>
      </c>
      <c r="DV6" s="36">
        <f t="shared" si="13"/>
        <v>37.130000000000003</v>
      </c>
      <c r="DW6" s="36">
        <f t="shared" si="13"/>
        <v>37.880000000000003</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1.39</v>
      </c>
      <c r="EE6" s="36">
        <f t="shared" ref="EE6:EM6" si="14">IF(EE7="",NA(),EE7)</f>
        <v>0.86</v>
      </c>
      <c r="EF6" s="36">
        <f t="shared" si="14"/>
        <v>0.6</v>
      </c>
      <c r="EG6" s="36">
        <f t="shared" si="14"/>
        <v>0.18</v>
      </c>
      <c r="EH6" s="36">
        <f t="shared" si="14"/>
        <v>0.16</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2">
      <c r="A7" s="29"/>
      <c r="B7" s="38">
        <v>2020</v>
      </c>
      <c r="C7" s="38">
        <v>454419</v>
      </c>
      <c r="D7" s="38">
        <v>46</v>
      </c>
      <c r="E7" s="38">
        <v>1</v>
      </c>
      <c r="F7" s="38">
        <v>0</v>
      </c>
      <c r="G7" s="38">
        <v>1</v>
      </c>
      <c r="H7" s="38" t="s">
        <v>93</v>
      </c>
      <c r="I7" s="38" t="s">
        <v>94</v>
      </c>
      <c r="J7" s="38" t="s">
        <v>95</v>
      </c>
      <c r="K7" s="38" t="s">
        <v>96</v>
      </c>
      <c r="L7" s="38" t="s">
        <v>97</v>
      </c>
      <c r="M7" s="38" t="s">
        <v>98</v>
      </c>
      <c r="N7" s="39" t="s">
        <v>99</v>
      </c>
      <c r="O7" s="39">
        <v>82.02</v>
      </c>
      <c r="P7" s="39">
        <v>49.38</v>
      </c>
      <c r="Q7" s="39">
        <v>2680</v>
      </c>
      <c r="R7" s="39">
        <v>11874</v>
      </c>
      <c r="S7" s="39">
        <v>237.54</v>
      </c>
      <c r="T7" s="39">
        <v>49.99</v>
      </c>
      <c r="U7" s="39">
        <v>5781</v>
      </c>
      <c r="V7" s="39">
        <v>18</v>
      </c>
      <c r="W7" s="39">
        <v>321.17</v>
      </c>
      <c r="X7" s="39">
        <v>109.28</v>
      </c>
      <c r="Y7" s="39">
        <v>115.23</v>
      </c>
      <c r="Z7" s="39">
        <v>120.1</v>
      </c>
      <c r="AA7" s="39">
        <v>116.97</v>
      </c>
      <c r="AB7" s="39">
        <v>101.39</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875.86</v>
      </c>
      <c r="AU7" s="39">
        <v>912.43</v>
      </c>
      <c r="AV7" s="39">
        <v>802.3</v>
      </c>
      <c r="AW7" s="39">
        <v>751.04</v>
      </c>
      <c r="AX7" s="39">
        <v>614.61</v>
      </c>
      <c r="AY7" s="39">
        <v>371.89</v>
      </c>
      <c r="AZ7" s="39">
        <v>293.23</v>
      </c>
      <c r="BA7" s="39">
        <v>300.14</v>
      </c>
      <c r="BB7" s="39">
        <v>301.04000000000002</v>
      </c>
      <c r="BC7" s="39">
        <v>305.08</v>
      </c>
      <c r="BD7" s="39">
        <v>260.31</v>
      </c>
      <c r="BE7" s="39">
        <v>150.97</v>
      </c>
      <c r="BF7" s="39">
        <v>141.38</v>
      </c>
      <c r="BG7" s="39">
        <v>132.88999999999999</v>
      </c>
      <c r="BH7" s="39">
        <v>124.52</v>
      </c>
      <c r="BI7" s="39">
        <v>120.5</v>
      </c>
      <c r="BJ7" s="39">
        <v>483.11</v>
      </c>
      <c r="BK7" s="39">
        <v>542.29999999999995</v>
      </c>
      <c r="BL7" s="39">
        <v>566.65</v>
      </c>
      <c r="BM7" s="39">
        <v>551.62</v>
      </c>
      <c r="BN7" s="39">
        <v>585.59</v>
      </c>
      <c r="BO7" s="39">
        <v>275.67</v>
      </c>
      <c r="BP7" s="39">
        <v>104.25</v>
      </c>
      <c r="BQ7" s="39">
        <v>109.55</v>
      </c>
      <c r="BR7" s="39">
        <v>114.75</v>
      </c>
      <c r="BS7" s="39">
        <v>113.08</v>
      </c>
      <c r="BT7" s="39">
        <v>97.43</v>
      </c>
      <c r="BU7" s="39">
        <v>93.28</v>
      </c>
      <c r="BV7" s="39">
        <v>87.51</v>
      </c>
      <c r="BW7" s="39">
        <v>84.77</v>
      </c>
      <c r="BX7" s="39">
        <v>87.11</v>
      </c>
      <c r="BY7" s="39">
        <v>82.78</v>
      </c>
      <c r="BZ7" s="39">
        <v>100.05</v>
      </c>
      <c r="CA7" s="39">
        <v>139.07</v>
      </c>
      <c r="CB7" s="39">
        <v>131.75</v>
      </c>
      <c r="CC7" s="39">
        <v>126.39</v>
      </c>
      <c r="CD7" s="39">
        <v>128.55000000000001</v>
      </c>
      <c r="CE7" s="39">
        <v>149.66999999999999</v>
      </c>
      <c r="CF7" s="39">
        <v>208.29</v>
      </c>
      <c r="CG7" s="39">
        <v>218.42</v>
      </c>
      <c r="CH7" s="39">
        <v>227.27</v>
      </c>
      <c r="CI7" s="39">
        <v>223.98</v>
      </c>
      <c r="CJ7" s="39">
        <v>225.09</v>
      </c>
      <c r="CK7" s="39">
        <v>166.4</v>
      </c>
      <c r="CL7" s="39">
        <v>57.55</v>
      </c>
      <c r="CM7" s="39">
        <v>58.85</v>
      </c>
      <c r="CN7" s="39">
        <v>55.43</v>
      </c>
      <c r="CO7" s="39">
        <v>49.87</v>
      </c>
      <c r="CP7" s="39">
        <v>49.69</v>
      </c>
      <c r="CQ7" s="39">
        <v>49.32</v>
      </c>
      <c r="CR7" s="39">
        <v>50.24</v>
      </c>
      <c r="CS7" s="39">
        <v>50.29</v>
      </c>
      <c r="CT7" s="39">
        <v>49.64</v>
      </c>
      <c r="CU7" s="39">
        <v>49.38</v>
      </c>
      <c r="CV7" s="39">
        <v>60.69</v>
      </c>
      <c r="CW7" s="39">
        <v>70.5</v>
      </c>
      <c r="CX7" s="39">
        <v>69.27</v>
      </c>
      <c r="CY7" s="39">
        <v>72.48</v>
      </c>
      <c r="CZ7" s="39">
        <v>79.06</v>
      </c>
      <c r="DA7" s="39">
        <v>75.099999999999994</v>
      </c>
      <c r="DB7" s="39">
        <v>79.34</v>
      </c>
      <c r="DC7" s="39">
        <v>78.650000000000006</v>
      </c>
      <c r="DD7" s="39">
        <v>77.73</v>
      </c>
      <c r="DE7" s="39">
        <v>78.09</v>
      </c>
      <c r="DF7" s="39">
        <v>78.010000000000005</v>
      </c>
      <c r="DG7" s="39">
        <v>89.82</v>
      </c>
      <c r="DH7" s="39">
        <v>55.37</v>
      </c>
      <c r="DI7" s="39">
        <v>56.86</v>
      </c>
      <c r="DJ7" s="39">
        <v>57.91</v>
      </c>
      <c r="DK7" s="39">
        <v>59.21</v>
      </c>
      <c r="DL7" s="39">
        <v>60.42</v>
      </c>
      <c r="DM7" s="39">
        <v>48.3</v>
      </c>
      <c r="DN7" s="39">
        <v>45.14</v>
      </c>
      <c r="DO7" s="39">
        <v>45.85</v>
      </c>
      <c r="DP7" s="39">
        <v>47.31</v>
      </c>
      <c r="DQ7" s="39">
        <v>47.5</v>
      </c>
      <c r="DR7" s="39">
        <v>50.19</v>
      </c>
      <c r="DS7" s="39">
        <v>36.9</v>
      </c>
      <c r="DT7" s="39">
        <v>36.42</v>
      </c>
      <c r="DU7" s="39">
        <v>37.340000000000003</v>
      </c>
      <c r="DV7" s="39">
        <v>37.130000000000003</v>
      </c>
      <c r="DW7" s="39">
        <v>37.880000000000003</v>
      </c>
      <c r="DX7" s="39">
        <v>12.43</v>
      </c>
      <c r="DY7" s="39">
        <v>13.58</v>
      </c>
      <c r="DZ7" s="39">
        <v>14.13</v>
      </c>
      <c r="EA7" s="39">
        <v>16.77</v>
      </c>
      <c r="EB7" s="39">
        <v>17.399999999999999</v>
      </c>
      <c r="EC7" s="39">
        <v>20.63</v>
      </c>
      <c r="ED7" s="39">
        <v>1.39</v>
      </c>
      <c r="EE7" s="39">
        <v>0.86</v>
      </c>
      <c r="EF7" s="39">
        <v>0.6</v>
      </c>
      <c r="EG7" s="39">
        <v>0.18</v>
      </c>
      <c r="EH7" s="39">
        <v>0.16</v>
      </c>
      <c r="EI7" s="39">
        <v>0.46</v>
      </c>
      <c r="EJ7" s="39">
        <v>0.44</v>
      </c>
      <c r="EK7" s="39">
        <v>0.52</v>
      </c>
      <c r="EL7" s="39">
        <v>0.47</v>
      </c>
      <c r="EM7" s="39">
        <v>0.4</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2022-01-31T07:04:10Z</cp:lastPrinted>
  <dcterms:created xsi:type="dcterms:W3CDTF">2021-12-03T06:59:25Z</dcterms:created>
  <dcterms:modified xsi:type="dcterms:W3CDTF">2022-02-21T02:59:04Z</dcterms:modified>
  <cp:category/>
</cp:coreProperties>
</file>