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1公共下水\"/>
    </mc:Choice>
  </mc:AlternateContent>
  <xr:revisionPtr revIDLastSave="0" documentId="13_ncr:1_{583295EF-06F1-49D8-84F2-69F2349A16C7}" xr6:coauthVersionLast="47" xr6:coauthVersionMax="47" xr10:uidLastSave="{00000000-0000-0000-0000-000000000000}"/>
  <workbookProtection workbookAlgorithmName="SHA-512" workbookHashValue="NYmiHO6hmJeWJiBfAyihakfrKKjzW6tTskezlHoj78SvPYk5oqqjIAIZll6O9qjFZX72awB7PTL5LPhfo1elTg==" workbookSaltValue="hBI/kZWktoezea9rRHPbT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AD10" i="4" s="1"/>
  <c r="Q6" i="5"/>
  <c r="W10" i="4" s="1"/>
  <c r="P6" i="5"/>
  <c r="O6" i="5"/>
  <c r="I10" i="4" s="1"/>
  <c r="N6" i="5"/>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BB10" i="4"/>
  <c r="AL10" i="4"/>
  <c r="P10" i="4"/>
  <c r="B10" i="4"/>
  <c r="BB8" i="4"/>
  <c r="AD8" i="4"/>
  <c r="I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<sst xmlns="http://schemas.openxmlformats.org/spreadsheetml/2006/main" count="236" uniqueCount="119">
  <si>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</si>
  <si>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</si>
  <si>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</si>
  <si>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</si>
  <si>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</si>
  <si>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</si>
  <si>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</si>
  <si>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</si>
  <si>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</si>
  <si>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</si>
  <si>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</si>
  <si>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</si>
  <si>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</si>
  <si>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</si>
  <si>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</si>
  <si>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</si>
  <si>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</si>
  <si>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</si>
  <si>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</si>
  <si>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</si>
  <si>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</si>
  <si>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</si>
  <si>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</si>
  <si>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</si>
  <si>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</si>
  <si>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</si>
  <si>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</si>
  <si>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</si>
  <si>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</si>
  <si>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</si>
  <si>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</si>
  <si>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</si>
  <si>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</si>
  <si>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</si>
  <si>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</si>
  <si>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</si>
  <si>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</si>
  <si>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</si>
  <si>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</si>
  <si>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</si>
  <si>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</si>
  <si>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</si>
  <si>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</si>
  <si>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</si>
  <si>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</si>
  <si>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</si>
  <si>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</si>
  <si>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</si>
  <si>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</si>
  <si>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</si>
  <si>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</si>
  <si>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</si>
  <si>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</si>
  <si>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</si>
  <si>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</si>
  <si>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</si>
  <si>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</si>
  <si>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</si>
  <si>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</si>
  <si>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</si>
  <si>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</si>
  <si>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</si>
  <si>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</si>
  <si>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</si>
  <si>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</si>
  <si>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</si>
  <si>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</si>
  <si>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</si>
  <si>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</si>
  <si>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</si>
  <si>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</si>
  <si>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</si>
  <si>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</si>
  <si>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</si>
  <si>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</si>
  <si>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</si>
  <si>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</si>
  <si>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</si>
  <si>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</si>
  <si>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</si>
  <si>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</si>
  <si>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</si>
  <si>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</si>
  <si>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</si>
  <si>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</si>
  <si>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</si>
  <si>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</si>
  <si>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</si>
  <si>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</si>
  <si>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</si>
  <si>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</si>
  <si>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</si>
  <si>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</si>
  <si>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</si>
  <si>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</si>
  <si>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</si>
  <si>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</si>
  <si>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</si>
  <si>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</si>
  <si>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</si>
  <si>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</si>
  <si>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</si>
  <si>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</si>
  <si>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</si>
  <si>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</si>
  <si>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</si>
  <si>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</si>
  <si>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</si>
  <si>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</si>
  <si>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</si>
  <si>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</si>
  <si>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</si>
  <si>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</si>
  <si>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</si>
  <si>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</si>
  <si>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</si>
  <si>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下水道設備については、H8年度から整備を開始しH23年度に整備計画を完了したため、比較的新しい。老朽化対策として『ストックマネジメント計画』を策定し、設備点検を行っている。加えて、日常的な点検及び例月点検を行い、処理施設及び管路等の機能維持を図っていく。</t>
    <phoneticPr fontId="4"/>
  </si>
  <si>
    <t>今後は徐々に処理区域内の人口が減少し、使用料収入は減少することや、老朽化による施設・管路等の更新による費用増加も想定される。将来の下水道施設の適正な維持管理と健全な経営のため、現状を正確に把握し、経営戦略及びストックマネジメント計画を十分に活用した経営を行う必要がある。</t>
    <phoneticPr fontId="4"/>
  </si>
  <si>
    <t>①収益的収支比率はH30よりほぼ横ばいであり、依然として100％を下回っている。収支は僅かではあるが赤字であるため、今後も経営改善に向けた取り組みが必要である。
④企業債残高対事業規模比率については、償還計画に基づいた償還が進んでいるため、数値は横ばいであるが、今後の投資計画等の状況を見ながら適切な運営を行っていく必要がある。
⑤経費回収率は7割ほどであり、汚水処理に係る費用が使用料だけでは賄えていない状況にある。現状として企業債償還については一般会計からの繰入に財源を頼らざるを得ない状況にあるが、経費回収率が向上するよう経費削減、未収金の解消に努め、使用料の見直しについても検討する必要がある。
⑥汚水処理原価については、R01より増加している。引き続き維持管理費の削減、接続率の向上による有収水量を増加させる取り組みが必要である。
⑦施設利用率については、約50%であり、類似団体と同等である。ゲリラ豪雨時の不明水流入等不測の事態も考えられ、現在の処理規模は適正であると思われる。
⑧水洗化率については、未接続世帯への更なる接続推進を図っていく。</t>
    <rPh sb="16" eb="17">
      <t>ヨコ</t>
    </rPh>
    <rPh sb="34" eb="35">
      <t>マワ</t>
    </rPh>
    <rPh sb="43" eb="44">
      <t>ワズ</t>
    </rPh>
    <rPh sb="100" eb="102">
      <t>ショウカン</t>
    </rPh>
    <rPh sb="102" eb="104">
      <t>ケイカク</t>
    </rPh>
    <rPh sb="105" eb="106">
      <t>モト</t>
    </rPh>
    <rPh sb="209" eb="211">
      <t>ゲンジョウ</t>
    </rPh>
    <rPh sb="383" eb="384">
      <t>ヤク</t>
    </rPh>
    <rPh sb="396" eb="398">
      <t>ドウトウ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</si>
</sst>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26-4FE8-8069-CA3D72A903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C126-4FE8-8069-CA3D72A903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56.85</c:v>
                </c:pt>
                <c:pt idx="1">
                  <c:v>56.3</c:v>
                </c:pt>
                <c:pt idx="2">
                  <c:v>56.75</c:v>
                </c:pt>
                <c:pt idx="3">
                  <c:v>56.05</c:v>
                </c:pt>
                <c:pt idx="4">
                  <c:v>53.95</c:v>
                </c:pt>
              </c:numCache>
            </c:numRef>
          </c:val>
          <c:extLst>
            <c:ext xmlns:c16="http://schemas.microsoft.com/office/drawing/2014/chart" uri="{C3380CC4-5D6E-409C-BE32-E72D297353CC}">
              <c16:uniqueId val="{00000000-56D7-46DF-B2AB-2E946779E9F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56D7-46DF-B2AB-2E946779E9F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84</c:v>
                </c:pt>
                <c:pt idx="1">
                  <c:v>91.92</c:v>
                </c:pt>
                <c:pt idx="2">
                  <c:v>82.95</c:v>
                </c:pt>
                <c:pt idx="3">
                  <c:v>93</c:v>
                </c:pt>
                <c:pt idx="4">
                  <c:v>89.18</c:v>
                </c:pt>
              </c:numCache>
            </c:numRef>
          </c:val>
          <c:extLst>
            <c:ext xmlns:c16="http://schemas.microsoft.com/office/drawing/2014/chart" uri="{C3380CC4-5D6E-409C-BE32-E72D297353CC}">
              <c16:uniqueId val="{00000000-F98E-4915-9AFA-01F19A6980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F98E-4915-9AFA-01F19A6980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99.38</c:v>
                </c:pt>
                <c:pt idx="1">
                  <c:v>94.92</c:v>
                </c:pt>
                <c:pt idx="2">
                  <c:v>98.67</c:v>
                </c:pt>
                <c:pt idx="3">
                  <c:v>98.98</c:v>
                </c:pt>
                <c:pt idx="4">
                  <c:v>98.78</c:v>
                </c:pt>
              </c:numCache>
            </c:numRef>
          </c:val>
          <c:extLst>
            <c:ext xmlns:c16="http://schemas.microsoft.com/office/drawing/2014/chart" uri="{C3380CC4-5D6E-409C-BE32-E72D297353CC}">
              <c16:uniqueId val="{00000000-29D6-4070-A284-E3E5D69A277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D6-4070-A284-E3E5D69A277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76-4901-B441-135658422D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76-4901-B441-135658422D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46-4B5B-9D6D-51D65537AA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46-4B5B-9D6D-51D65537AA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18-42DC-A9DA-3191ACF6FE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18-42DC-A9DA-3191ACF6FE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C1-4F37-8FD7-59A8E89B87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C1-4F37-8FD7-59A8E89B87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500.27</c:v>
                </c:pt>
                <c:pt idx="1">
                  <c:v>295.5</c:v>
                </c:pt>
                <c:pt idx="2">
                  <c:v>309.27</c:v>
                </c:pt>
                <c:pt idx="3">
                  <c:v>404.53</c:v>
                </c:pt>
                <c:pt idx="4">
                  <c:v>375.96</c:v>
                </c:pt>
              </c:numCache>
            </c:numRef>
          </c:val>
          <c:extLst>
            <c:ext xmlns:c16="http://schemas.microsoft.com/office/drawing/2014/chart" uri="{C3380CC4-5D6E-409C-BE32-E72D297353CC}">
              <c16:uniqueId val="{00000000-49B6-484B-925C-293E6830A7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49B6-484B-925C-293E6830A7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78.34</c:v>
                </c:pt>
                <c:pt idx="1">
                  <c:v>73.66</c:v>
                </c:pt>
                <c:pt idx="2">
                  <c:v>77.400000000000006</c:v>
                </c:pt>
                <c:pt idx="3">
                  <c:v>74.28</c:v>
                </c:pt>
                <c:pt idx="4">
                  <c:v>74.430000000000007</c:v>
                </c:pt>
              </c:numCache>
            </c:numRef>
          </c:val>
          <c:extLst>
            <c:ext xmlns:c16="http://schemas.microsoft.com/office/drawing/2014/chart" uri="{C3380CC4-5D6E-409C-BE32-E72D297353CC}">
              <c16:uniqueId val="{00000000-B089-4868-A936-A716C9C6F99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B089-4868-A936-A716C9C6F99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219.78</c:v>
                </c:pt>
                <c:pt idx="1">
                  <c:v>230.74</c:v>
                </c:pt>
                <c:pt idx="2">
                  <c:v>220.41</c:v>
                </c:pt>
                <c:pt idx="3">
                  <c:v>231.98</c:v>
                </c:pt>
                <c:pt idx="4">
                  <c:v>235.69</c:v>
                </c:pt>
              </c:numCache>
            </c:numRef>
          </c:val>
          <c:extLst>
            <c:ext xmlns:c16="http://schemas.microsoft.com/office/drawing/2014/chart" uri="{C3380CC4-5D6E-409C-BE32-E72D297353CC}">
              <c16:uniqueId val="{00000000-1552-4BCF-AA13-4B1346D5D9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1552-4BCF-AA13-4B1346D5D9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高千穂町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11874</v>
      </c>
      <c r="AM8" s="69"/>
      <c r="AN8" s="69"/>
      <c r="AO8" s="69"/>
      <c r="AP8" s="69"/>
      <c r="AQ8" s="69"/>
      <c r="AR8" s="69"/>
      <c r="AS8" s="69"/>
      <c r="AT8" s="68">
        <f>データ!T6</f>
        <v>237.54</v>
      </c>
      <c r="AU8" s="68"/>
      <c r="AV8" s="68"/>
      <c r="AW8" s="68"/>
      <c r="AX8" s="68"/>
      <c r="AY8" s="68"/>
      <c r="AZ8" s="68"/>
      <c r="BA8" s="68"/>
      <c r="BB8" s="68">
        <f>データ!U6</f>
        <v>49.99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33</v>
      </c>
      <c r="Q10" s="68"/>
      <c r="R10" s="68"/>
      <c r="S10" s="68"/>
      <c r="T10" s="68"/>
      <c r="U10" s="68"/>
      <c r="V10" s="68"/>
      <c r="W10" s="68">
        <f>データ!Q6</f>
        <v>108.49</v>
      </c>
      <c r="X10" s="68"/>
      <c r="Y10" s="68"/>
      <c r="Z10" s="68"/>
      <c r="AA10" s="68"/>
      <c r="AB10" s="68"/>
      <c r="AC10" s="68"/>
      <c r="AD10" s="69">
        <f>データ!R6</f>
        <v>3190</v>
      </c>
      <c r="AE10" s="69"/>
      <c r="AF10" s="69"/>
      <c r="AG10" s="69"/>
      <c r="AH10" s="69"/>
      <c r="AI10" s="69"/>
      <c r="AJ10" s="69"/>
      <c r="AK10" s="2"/>
      <c r="AL10" s="69">
        <f>データ!V6</f>
        <v>3864</v>
      </c>
      <c r="AM10" s="69"/>
      <c r="AN10" s="69"/>
      <c r="AO10" s="69"/>
      <c r="AP10" s="69"/>
      <c r="AQ10" s="69"/>
      <c r="AR10" s="69"/>
      <c r="AS10" s="69"/>
      <c r="AT10" s="68">
        <f>データ!W6</f>
        <v>2.27</v>
      </c>
      <c r="AU10" s="68"/>
      <c r="AV10" s="68"/>
      <c r="AW10" s="68"/>
      <c r="AX10" s="68"/>
      <c r="AY10" s="68"/>
      <c r="AZ10" s="68"/>
      <c r="BA10" s="68"/>
      <c r="BB10" s="68">
        <f>データ!X6</f>
        <v>1702.2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UM5j8f371ZUsrF/hlwegGoQuRgSSH2SQoA+p5HuUmiOnlGWP7V5XWTPhAMZQjWF0qf7jYfXBEZIi2InYQ9YiLg==" saltValue="mwiPEeM/Y08Vk8ISdyvJ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454419</v>
      </c>
      <c r="D6" s="33">
        <f t="shared" si="3"/>
        <v>47</v>
      </c>
      <c r="E6" s="33">
        <f t="shared" si="3"/>
        <v>17</v>
      </c>
      <c r="F6" s="33">
        <f t="shared" si="3"/>
        <v>1</v>
      </c>
      <c r="G6" s="33">
        <f t="shared" si="3"/>
        <v>0</v>
      </c>
      <c r="H6" s="33" t="str">
        <f t="shared" si="3"/>
        <v>宮崎県　高千穂町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33</v>
      </c>
      <c r="Q6" s="34">
        <f t="shared" si="3"/>
        <v>108.49</v>
      </c>
      <c r="R6" s="34">
        <f t="shared" si="3"/>
        <v>3190</v>
      </c>
      <c r="S6" s="34">
        <f t="shared" si="3"/>
        <v>11874</v>
      </c>
      <c r="T6" s="34">
        <f t="shared" si="3"/>
        <v>237.54</v>
      </c>
      <c r="U6" s="34">
        <f t="shared" si="3"/>
        <v>49.99</v>
      </c>
      <c r="V6" s="34">
        <f t="shared" si="3"/>
        <v>3864</v>
      </c>
      <c r="W6" s="34">
        <f t="shared" si="3"/>
        <v>2.27</v>
      </c>
      <c r="X6" s="34">
        <f t="shared" si="3"/>
        <v>1702.2</v>
      </c>
      <c r="Y6" s="35">
        <f>IF(Y7="",NA(),Y7)</f>
        <v>99.38</v>
      </c>
      <c r="Z6" s="35">
        <f t="shared" ref="Z6:AH6" si="4">IF(Z7="",NA(),Z7)</f>
        <v>94.92</v>
      </c>
      <c r="AA6" s="35">
        <f t="shared" si="4"/>
        <v>98.67</v>
      </c>
      <c r="AB6" s="35">
        <f t="shared" si="4"/>
        <v>98.98</v>
      </c>
      <c r="AC6" s="35">
        <f t="shared" si="4"/>
        <v>98.78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500.27</v>
      </c>
      <c r="BG6" s="35">
        <f t="shared" ref="BG6:BO6" si="7">IF(BG7="",NA(),BG7)</f>
        <v>295.5</v>
      </c>
      <c r="BH6" s="35">
        <f t="shared" si="7"/>
        <v>309.27</v>
      </c>
      <c r="BI6" s="35">
        <f t="shared" si="7"/>
        <v>404.53</v>
      </c>
      <c r="BJ6" s="35">
        <f t="shared" si="7"/>
        <v>375.96</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78.34</v>
      </c>
      <c r="BR6" s="35">
        <f t="shared" ref="BR6:BZ6" si="8">IF(BR7="",NA(),BR7)</f>
        <v>73.66</v>
      </c>
      <c r="BS6" s="35">
        <f t="shared" si="8"/>
        <v>77.400000000000006</v>
      </c>
      <c r="BT6" s="35">
        <f t="shared" si="8"/>
        <v>74.28</v>
      </c>
      <c r="BU6" s="35">
        <f t="shared" si="8"/>
        <v>74.430000000000007</v>
      </c>
      <c r="BV6" s="35">
        <f t="shared" si="8"/>
        <v>74.040000000000006</v>
      </c>
      <c r="BW6" s="35">
        <f t="shared" si="8"/>
        <v>80.58</v>
      </c>
      <c r="BX6" s="35">
        <f t="shared" si="8"/>
        <v>78.92</v>
      </c>
      <c r="BY6" s="35">
        <f t="shared" si="8"/>
        <v>74.17</v>
      </c>
      <c r="BZ6" s="35">
        <f t="shared" si="8"/>
        <v>79.77</v>
      </c>
      <c r="CA6" s="34" t="str">
        <f>IF(CA7="","",IF(CA7="-","【-】","【"&amp;SUBSTITUTE(TEXT(CA7,"#,##0.00"),"-","△")&amp;"】"))</f>
        <v>【98.96】</v>
      </c>
      <c r="CB6" s="35">
        <f>IF(CB7="",NA(),CB7)</f>
        <v>219.78</v>
      </c>
      <c r="CC6" s="35">
        <f t="shared" ref="CC6:CK6" si="9">IF(CC7="",NA(),CC7)</f>
        <v>230.74</v>
      </c>
      <c r="CD6" s="35">
        <f t="shared" si="9"/>
        <v>220.41</v>
      </c>
      <c r="CE6" s="35">
        <f t="shared" si="9"/>
        <v>231.98</v>
      </c>
      <c r="CF6" s="35">
        <f t="shared" si="9"/>
        <v>235.69</v>
      </c>
      <c r="CG6" s="35">
        <f t="shared" si="9"/>
        <v>235.61</v>
      </c>
      <c r="CH6" s="35">
        <f t="shared" si="9"/>
        <v>216.21</v>
      </c>
      <c r="CI6" s="35">
        <f t="shared" si="9"/>
        <v>220.31</v>
      </c>
      <c r="CJ6" s="35">
        <f t="shared" si="9"/>
        <v>230.95</v>
      </c>
      <c r="CK6" s="35">
        <f t="shared" si="9"/>
        <v>214.56</v>
      </c>
      <c r="CL6" s="34" t="str">
        <f>IF(CL7="","",IF(CL7="-","【-】","【"&amp;SUBSTITUTE(TEXT(CL7,"#,##0.00"),"-","△")&amp;"】"))</f>
        <v>【134.52】</v>
      </c>
      <c r="CM6" s="35">
        <f>IF(CM7="",NA(),CM7)</f>
        <v>56.85</v>
      </c>
      <c r="CN6" s="35">
        <f t="shared" ref="CN6:CV6" si="10">IF(CN7="",NA(),CN7)</f>
        <v>56.3</v>
      </c>
      <c r="CO6" s="35">
        <f t="shared" si="10"/>
        <v>56.75</v>
      </c>
      <c r="CP6" s="35">
        <f t="shared" si="10"/>
        <v>56.05</v>
      </c>
      <c r="CQ6" s="35">
        <f t="shared" si="10"/>
        <v>53.95</v>
      </c>
      <c r="CR6" s="35">
        <f t="shared" si="10"/>
        <v>49.25</v>
      </c>
      <c r="CS6" s="35">
        <f t="shared" si="10"/>
        <v>50.24</v>
      </c>
      <c r="CT6" s="35">
        <f t="shared" si="10"/>
        <v>49.68</v>
      </c>
      <c r="CU6" s="35">
        <f t="shared" si="10"/>
        <v>49.27</v>
      </c>
      <c r="CV6" s="35">
        <f t="shared" si="10"/>
        <v>49.47</v>
      </c>
      <c r="CW6" s="34" t="str">
        <f>IF(CW7="","",IF(CW7="-","【-】","【"&amp;SUBSTITUTE(TEXT(CW7,"#,##0.00"),"-","△")&amp;"】"))</f>
        <v>【59.57】</v>
      </c>
      <c r="CX6" s="35">
        <f>IF(CX7="",NA(),CX7)</f>
        <v>84</v>
      </c>
      <c r="CY6" s="35">
        <f t="shared" ref="CY6:DG6" si="11">IF(CY7="",NA(),CY7)</f>
        <v>91.92</v>
      </c>
      <c r="CZ6" s="35">
        <f t="shared" si="11"/>
        <v>82.95</v>
      </c>
      <c r="DA6" s="35">
        <f t="shared" si="11"/>
        <v>93</v>
      </c>
      <c r="DB6" s="35">
        <f t="shared" si="11"/>
        <v>89.18</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2">
      <c r="A7" s="28"/>
      <c r="B7" s="37">
        <v>2020</v>
      </c>
      <c r="C7" s="37">
        <v>454419</v>
      </c>
      <c r="D7" s="37">
        <v>47</v>
      </c>
      <c r="E7" s="37">
        <v>17</v>
      </c>
      <c r="F7" s="37">
        <v>1</v>
      </c>
      <c r="G7" s="37">
        <v>0</v>
      </c>
      <c r="H7" s="37" t="s">
        <v>97</v>
      </c>
      <c r="I7" s="37" t="s">
        <v>98</v>
      </c>
      <c r="J7" s="37" t="s">
        <v>99</v>
      </c>
      <c r="K7" s="37" t="s">
        <v>100</v>
      </c>
      <c r="L7" s="37" t="s">
        <v>101</v>
      </c>
      <c r="M7" s="37" t="s">
        <v>102</v>
      </c>
      <c r="N7" s="38" t="s">
        <v>103</v>
      </c>
      <c r="O7" s="38" t="s">
        <v>104</v>
      </c>
      <c r="P7" s="38">
        <v>33</v>
      </c>
      <c r="Q7" s="38">
        <v>108.49</v>
      </c>
      <c r="R7" s="38">
        <v>3190</v>
      </c>
      <c r="S7" s="38">
        <v>11874</v>
      </c>
      <c r="T7" s="38">
        <v>237.54</v>
      </c>
      <c r="U7" s="38">
        <v>49.99</v>
      </c>
      <c r="V7" s="38">
        <v>3864</v>
      </c>
      <c r="W7" s="38">
        <v>2.27</v>
      </c>
      <c r="X7" s="38">
        <v>1702.2</v>
      </c>
      <c r="Y7" s="38">
        <v>99.38</v>
      </c>
      <c r="Z7" s="38">
        <v>94.92</v>
      </c>
      <c r="AA7" s="38">
        <v>98.67</v>
      </c>
      <c r="AB7" s="38">
        <v>98.98</v>
      </c>
      <c r="AC7" s="38">
        <v>98.78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500.27</v>
      </c>
      <c r="BG7" s="38">
        <v>295.5</v>
      </c>
      <c r="BH7" s="38">
        <v>309.27</v>
      </c>
      <c r="BI7" s="38">
        <v>404.53</v>
      </c>
      <c r="BJ7" s="38">
        <v>375.96</v>
      </c>
      <c r="BK7" s="38">
        <v>1047.6500000000001</v>
      </c>
      <c r="BL7" s="38">
        <v>1124.26</v>
      </c>
      <c r="BM7" s="38">
        <v>1048.23</v>
      </c>
      <c r="BN7" s="38">
        <v>1130.42</v>
      </c>
      <c r="BO7" s="38">
        <v>1245.0999999999999</v>
      </c>
      <c r="BP7" s="38">
        <v>705.21</v>
      </c>
      <c r="BQ7" s="38">
        <v>78.34</v>
      </c>
      <c r="BR7" s="38">
        <v>73.66</v>
      </c>
      <c r="BS7" s="38">
        <v>77.400000000000006</v>
      </c>
      <c r="BT7" s="38">
        <v>74.28</v>
      </c>
      <c r="BU7" s="38">
        <v>74.430000000000007</v>
      </c>
      <c r="BV7" s="38">
        <v>74.040000000000006</v>
      </c>
      <c r="BW7" s="38">
        <v>80.58</v>
      </c>
      <c r="BX7" s="38">
        <v>78.92</v>
      </c>
      <c r="BY7" s="38">
        <v>74.17</v>
      </c>
      <c r="BZ7" s="38">
        <v>79.77</v>
      </c>
      <c r="CA7" s="38">
        <v>98.96</v>
      </c>
      <c r="CB7" s="38">
        <v>219.78</v>
      </c>
      <c r="CC7" s="38">
        <v>230.74</v>
      </c>
      <c r="CD7" s="38">
        <v>220.41</v>
      </c>
      <c r="CE7" s="38">
        <v>231.98</v>
      </c>
      <c r="CF7" s="38">
        <v>235.69</v>
      </c>
      <c r="CG7" s="38">
        <v>235.61</v>
      </c>
      <c r="CH7" s="38">
        <v>216.21</v>
      </c>
      <c r="CI7" s="38">
        <v>220.31</v>
      </c>
      <c r="CJ7" s="38">
        <v>230.95</v>
      </c>
      <c r="CK7" s="38">
        <v>214.56</v>
      </c>
      <c r="CL7" s="38">
        <v>134.52000000000001</v>
      </c>
      <c r="CM7" s="38">
        <v>56.85</v>
      </c>
      <c r="CN7" s="38">
        <v>56.3</v>
      </c>
      <c r="CO7" s="38">
        <v>56.75</v>
      </c>
      <c r="CP7" s="38">
        <v>56.05</v>
      </c>
      <c r="CQ7" s="38">
        <v>53.95</v>
      </c>
      <c r="CR7" s="38">
        <v>49.25</v>
      </c>
      <c r="CS7" s="38">
        <v>50.24</v>
      </c>
      <c r="CT7" s="38">
        <v>49.68</v>
      </c>
      <c r="CU7" s="38">
        <v>49.27</v>
      </c>
      <c r="CV7" s="38">
        <v>49.47</v>
      </c>
      <c r="CW7" s="38">
        <v>59.57</v>
      </c>
      <c r="CX7" s="38">
        <v>84</v>
      </c>
      <c r="CY7" s="38">
        <v>91.92</v>
      </c>
      <c r="CZ7" s="38">
        <v>82.95</v>
      </c>
      <c r="DA7" s="38">
        <v>93</v>
      </c>
      <c r="DB7" s="38">
        <v>89.18</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0.32</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2022-01-11T02:07:23Z</cp:lastPrinted>
  <dcterms:created xsi:type="dcterms:W3CDTF">2021-12-03T07:47:19Z</dcterms:created>
  <dcterms:modified xsi:type="dcterms:W3CDTF">2022-02-21T04:57:28Z</dcterms:modified>
  <cp:category/>
</cp:coreProperties>
</file>