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AB8670FF-E5CB-428B-B352-42BF504F32C7}" xr6:coauthVersionLast="47" xr6:coauthVersionMax="47" xr10:uidLastSave="{00000000-0000-0000-0000-000000000000}"/>
  <workbookProtection workbookAlgorithmName="SHA-512" workbookHashValue="4e0zeL+PD0Di1RbjOf7KyE7WbmZW+rfheVHj99ZzWJDed0YxYfyX83x2wdAZPgcaZuzoYrFLpEw7ZueULCLPzA==" workbookSaltValue="EdXdxkgJ70RjYGjefiFqd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AL10" i="4"/>
  <c r="W10" i="4"/>
  <c r="BB8" i="4"/>
  <c r="AT8" i="4"/>
  <c r="AD8" i="4"/>
  <c r="W8" i="4"/>
  <c r="P8" i="4"/>
  <c r="I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<sst xmlns="http://schemas.openxmlformats.org/spreadsheetml/2006/main" count="233" uniqueCount="116">
  <si>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</si>
  <si>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</si>
  <si>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</si>
  <si>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</si>
  <si>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</si>
  <si>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</si>
  <si>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</si>
  <si>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</si>
  <si>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</si>
  <si>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</si>
  <si>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</si>
  <si>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</si>
  <si>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</si>
  <si>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</si>
  <si>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</si>
  <si>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</si>
  <si>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</si>
  <si>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</si>
  <si>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</si>
  <si>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</si>
  <si>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</si>
  <si>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</si>
  <si>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</si>
  <si>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</si>
  <si>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</si>
  <si>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</si>
  <si>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</si>
  <si>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</si>
  <si>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</si>
  <si>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</si>
  <si>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</si>
  <si>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</si>
  <si>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</si>
  <si>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</si>
  <si>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</si>
  <si>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</si>
  <si>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</si>
  <si>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</si>
  <si>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</si>
  <si>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</si>
  <si>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</si>
  <si>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</si>
  <si>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</si>
  <si>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</si>
  <si>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</si>
  <si>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</si>
  <si>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</si>
  <si>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</si>
  <si>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</si>
  <si>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</si>
  <si>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</si>
  <si>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</si>
  <si>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</si>
  <si>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</si>
  <si>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</si>
  <si>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</si>
  <si>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</si>
  <si>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</si>
  <si>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</si>
  <si>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</si>
  <si>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</si>
  <si>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</si>
  <si>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</si>
  <si>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</si>
  <si>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</si>
  <si>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</si>
  <si>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</si>
  <si>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</si>
  <si>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</si>
  <si>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</si>
  <si>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</si>
  <si>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</si>
  <si>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</si>
  <si>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</si>
  <si>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</si>
  <si>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</si>
  <si>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</si>
  <si>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</si>
  <si>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</si>
  <si>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</si>
  <si>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</si>
  <si>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</si>
  <si>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</si>
  <si>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</si>
  <si>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</si>
  <si>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</si>
  <si>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</si>
  <si>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</si>
  <si>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</si>
  <si>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</si>
  <si>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</si>
  <si>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</si>
  <si>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</si>
  <si>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</si>
  <si>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</si>
  <si>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</si>
  <si>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</si>
  <si>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</si>
  <si>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</si>
  <si>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</si>
  <si>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</si>
  <si>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</si>
  <si>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</si>
  <si>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</si>
  <si>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</si>
  <si>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</si>
  <si>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</si>
  <si>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</si>
  <si>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</si>
  <si>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</si>
  <si>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</si>
  <si>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</si>
  <si>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</si>
  <si>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簡易水道事業は、離島である大島のみです。給水人口は0人で、給水収益も僅かであることから、一般会計繰入金等に依存した経営状況となっております。
　今後は、簡易水道事業ではなく、小規模水道事業等の代替事業へと移行する方針ですが、現段階においては、具体的な代替事業としての管理運営先が不確定な状況です。</t>
    <rPh sb="1" eb="5">
      <t>カ</t>
    </rPh>
    <rPh sb="5" eb="7">
      <t>ジギョウ</t>
    </rPh>
    <rPh sb="9" eb="11">
      <t>リトウ</t>
    </rPh>
    <rPh sb="14" eb="16">
      <t>オオシマ</t>
    </rPh>
    <rPh sb="27" eb="28">
      <t>ヒト</t>
    </rPh>
    <rPh sb="30" eb="32">
      <t>キュウスイ</t>
    </rPh>
    <rPh sb="32" eb="34">
      <t>シュウエキ</t>
    </rPh>
    <rPh sb="35" eb="36">
      <t>ワズ</t>
    </rPh>
    <rPh sb="45" eb="47">
      <t>イッパン</t>
    </rPh>
    <rPh sb="47" eb="49">
      <t>カイケイ</t>
    </rPh>
    <rPh sb="49" eb="51">
      <t>クリイレ</t>
    </rPh>
    <rPh sb="51" eb="52">
      <t>キン</t>
    </rPh>
    <rPh sb="52" eb="53">
      <t>トウ</t>
    </rPh>
    <rPh sb="54" eb="56">
      <t>イゾン</t>
    </rPh>
    <rPh sb="58" eb="60">
      <t>ケイエイ</t>
    </rPh>
    <rPh sb="60" eb="62">
      <t>ジョウキョウ</t>
    </rPh>
    <rPh sb="73" eb="75">
      <t>コンゴ</t>
    </rPh>
    <phoneticPr fontId="4"/>
  </si>
  <si>
    <t>　③管路更新率は0％です。平成29年度に大島以外の簡易水道事業を水道事業へ経営統合して以来、管路の更新を行っておりません。大島は、市町合併前の旧南郷町において、地すべり及び漏水対策として管路をポリエチレン管に更新しております。</t>
    <rPh sb="2" eb="4">
      <t>カンロ</t>
    </rPh>
    <rPh sb="4" eb="6">
      <t>コウシン</t>
    </rPh>
    <rPh sb="6" eb="7">
      <t>リツ</t>
    </rPh>
    <rPh sb="13" eb="15">
      <t>ヘイセイ</t>
    </rPh>
    <rPh sb="17" eb="19">
      <t>ネンド</t>
    </rPh>
    <rPh sb="20" eb="22">
      <t>オオシマ</t>
    </rPh>
    <rPh sb="22" eb="24">
      <t>イガイ</t>
    </rPh>
    <rPh sb="25" eb="27">
      <t>カンイ</t>
    </rPh>
    <rPh sb="27" eb="29">
      <t>スイドウ</t>
    </rPh>
    <rPh sb="29" eb="31">
      <t>ジギョウ</t>
    </rPh>
    <rPh sb="33" eb="34">
      <t>ドウ</t>
    </rPh>
    <rPh sb="34" eb="36">
      <t>ジギョウ</t>
    </rPh>
    <rPh sb="37" eb="39">
      <t>ケイエイ</t>
    </rPh>
    <rPh sb="39" eb="41">
      <t>トウゴウ</t>
    </rPh>
    <rPh sb="43" eb="45">
      <t>イライ</t>
    </rPh>
    <rPh sb="46" eb="48">
      <t>カンロ</t>
    </rPh>
    <rPh sb="49" eb="51">
      <t>コウシン</t>
    </rPh>
    <rPh sb="52" eb="53">
      <t>オコナ</t>
    </rPh>
    <rPh sb="61" eb="63">
      <t>オオシマ</t>
    </rPh>
    <rPh sb="67" eb="69">
      <t>ガッペイ</t>
    </rPh>
    <rPh sb="71" eb="72">
      <t>キュウ</t>
    </rPh>
    <rPh sb="72" eb="75">
      <t>ナンゴウチョウ</t>
    </rPh>
    <rPh sb="80" eb="81">
      <t>ジ</t>
    </rPh>
    <rPh sb="84" eb="85">
      <t>オヨ</t>
    </rPh>
    <rPh sb="86" eb="88">
      <t>ロウスイ</t>
    </rPh>
    <rPh sb="88" eb="90">
      <t>タイサク</t>
    </rPh>
    <rPh sb="93" eb="95">
      <t>カンロ</t>
    </rPh>
    <rPh sb="102" eb="103">
      <t>カン</t>
    </rPh>
    <rPh sb="104" eb="106">
      <t>コウシン</t>
    </rPh>
    <phoneticPr fontId="4"/>
  </si>
  <si>
    <t>　簡易水道事業は、平成29年４月に水道事業へ統合し、現在は大島の簡易水道事業のみとなりました。大島は離島で、給水人口は0人であり、給水収益も僅かです。非常に厳しい経営状況であり、良好であるとは言えません。
　①収益的収支比率は約117％です。数値上は良好に見えますが、給水収益は僅かであるため、一般会計繰入金等に依存した経営となっております。
　④企業債残高対給水収益比率は約1,824％です。給水収益に対する企業債残高の割合は、非常に高い水準で推移しております。平成25年度に借り入れた企業債の元金償還が始まったばかりであり、また、令和3年度には新たな借り入れを行う予定です。給水収益は僅かであるため、比率が非常に高くなっております。
　⑤料金回収率は約9％です。給水収益が僅かであり、一般会計繰入金に依存した経営のため、非常に低い数値で推移しており、今後も同様の水準で推移する見込みです。
　⑥給水原価は約4,939円です。給水人口は0人で、使用水量も僅かであるため、今後も高い水準で推移する見込みです。
　⑦施設利用率は約5％です。適切な施設規模ではない状況ではありますが、離島であり、今後、新たな居住を見込める状態ではないため、今後も低い水準で推移する見込みです。
　⑧有収率は約27％です。前年度よりも数値が改善されているのは、漏水の影響によるものです。ただ、水道施設の稼働状況が給水収益に結びつかず、また、使用水量が少ないために捨て水を行う必要があり、効率が悪い状況となっております。</t>
    <rPh sb="26" eb="28">
      <t>ゲンザイ</t>
    </rPh>
    <rPh sb="50" eb="52">
      <t>リトウ</t>
    </rPh>
    <rPh sb="60" eb="61">
      <t>ヒト</t>
    </rPh>
    <rPh sb="65" eb="67">
      <t>キュウスイ</t>
    </rPh>
    <rPh sb="67" eb="69">
      <t>シュウエキ</t>
    </rPh>
    <rPh sb="70" eb="71">
      <t>ワズ</t>
    </rPh>
    <rPh sb="75" eb="77">
      <t>ヒジョウ</t>
    </rPh>
    <rPh sb="78" eb="79">
      <t>キビ</t>
    </rPh>
    <rPh sb="81" eb="83">
      <t>ケイエイ</t>
    </rPh>
    <rPh sb="83" eb="85">
      <t>ジョウキョウ</t>
    </rPh>
    <rPh sb="89" eb="91">
      <t>リョウコウ</t>
    </rPh>
    <rPh sb="96" eb="97">
      <t>イ</t>
    </rPh>
    <rPh sb="105" eb="108">
      <t>シュウエキテキ</t>
    </rPh>
    <rPh sb="108" eb="110">
      <t>シュウシ</t>
    </rPh>
    <rPh sb="110" eb="112">
      <t>ヒリツ</t>
    </rPh>
    <rPh sb="113" eb="114">
      <t>ヤク</t>
    </rPh>
    <rPh sb="121" eb="123">
      <t>スウチ</t>
    </rPh>
    <rPh sb="123" eb="124">
      <t>ジョウ</t>
    </rPh>
    <rPh sb="128" eb="129">
      <t>ミ</t>
    </rPh>
    <rPh sb="134" eb="138">
      <t>キュウスイシュウエキ</t>
    </rPh>
    <rPh sb="147" eb="149">
      <t>イッパン</t>
    </rPh>
    <rPh sb="149" eb="151">
      <t>カイケイ</t>
    </rPh>
    <rPh sb="151" eb="153">
      <t>クリイレ</t>
    </rPh>
    <rPh sb="153" eb="154">
      <t>キン</t>
    </rPh>
    <rPh sb="154" eb="155">
      <t>トウ</t>
    </rPh>
    <rPh sb="156" eb="158">
      <t>イゾン</t>
    </rPh>
    <rPh sb="174" eb="176">
      <t>キギョウ</t>
    </rPh>
    <rPh sb="176" eb="177">
      <t>サイ</t>
    </rPh>
    <rPh sb="177" eb="179">
      <t>ザンダカ</t>
    </rPh>
    <rPh sb="179" eb="180">
      <t>タイ</t>
    </rPh>
    <rPh sb="180" eb="182">
      <t>キュウスイ</t>
    </rPh>
    <rPh sb="182" eb="184">
      <t>シュウエキ</t>
    </rPh>
    <rPh sb="184" eb="186">
      <t>ヒリツ</t>
    </rPh>
    <rPh sb="187" eb="188">
      <t>ヤク</t>
    </rPh>
    <rPh sb="202" eb="203">
      <t>タイ</t>
    </rPh>
    <rPh sb="205" eb="207">
      <t>キギョウ</t>
    </rPh>
    <rPh sb="207" eb="208">
      <t>サイ</t>
    </rPh>
    <rPh sb="208" eb="210">
      <t>ザンダカ</t>
    </rPh>
    <rPh sb="211" eb="213">
      <t>ワリアイ</t>
    </rPh>
    <rPh sb="215" eb="217">
      <t>ヒジョウ</t>
    </rPh>
    <rPh sb="218" eb="219">
      <t>タカ</t>
    </rPh>
    <rPh sb="220" eb="222">
      <t>スイジュン</t>
    </rPh>
    <rPh sb="223" eb="225">
      <t>スイイ</t>
    </rPh>
    <rPh sb="232" eb="234">
      <t>ヘイセイ</t>
    </rPh>
    <rPh sb="236" eb="238">
      <t>ネンド</t>
    </rPh>
    <rPh sb="239" eb="240">
      <t>カ</t>
    </rPh>
    <rPh sb="241" eb="242">
      <t>イ</t>
    </rPh>
    <rPh sb="244" eb="246">
      <t>キギョウ</t>
    </rPh>
    <rPh sb="246" eb="247">
      <t>サイ</t>
    </rPh>
    <rPh sb="267" eb="269">
      <t>レイワ</t>
    </rPh>
    <rPh sb="270" eb="272">
      <t>ネンド</t>
    </rPh>
    <rPh sb="274" eb="275">
      <t>アラ</t>
    </rPh>
    <rPh sb="277" eb="278">
      <t>カ</t>
    </rPh>
    <rPh sb="279" eb="280">
      <t>イ</t>
    </rPh>
    <rPh sb="282" eb="283">
      <t>オコナ</t>
    </rPh>
    <rPh sb="284" eb="286">
      <t>ヨテイ</t>
    </rPh>
    <rPh sb="321" eb="323">
      <t>リョウキン</t>
    </rPh>
    <rPh sb="323" eb="325">
      <t>カイシュウ</t>
    </rPh>
    <rPh sb="325" eb="326">
      <t>リツ</t>
    </rPh>
    <rPh sb="327" eb="328">
      <t>ヤク</t>
    </rPh>
    <rPh sb="333" eb="335">
      <t>キュウスイ</t>
    </rPh>
    <rPh sb="335" eb="337">
      <t>シュウエキ</t>
    </rPh>
    <rPh sb="338" eb="339">
      <t>ワズ</t>
    </rPh>
    <rPh sb="344" eb="348">
      <t>イッパンカイケイ</t>
    </rPh>
    <rPh sb="348" eb="350">
      <t>クリイレ</t>
    </rPh>
    <rPh sb="350" eb="351">
      <t>キン</t>
    </rPh>
    <rPh sb="352" eb="354">
      <t>イゾン</t>
    </rPh>
    <rPh sb="356" eb="358">
      <t>ケイエイ</t>
    </rPh>
    <rPh sb="362" eb="364">
      <t>ヒジョウ</t>
    </rPh>
    <rPh sb="365" eb="366">
      <t>ヒク</t>
    </rPh>
    <rPh sb="367" eb="369">
      <t>スウチ</t>
    </rPh>
    <rPh sb="370" eb="372">
      <t>スイイ</t>
    </rPh>
    <rPh sb="377" eb="379">
      <t>コンゴ</t>
    </rPh>
    <rPh sb="380" eb="382">
      <t>ドウヨウ</t>
    </rPh>
    <rPh sb="383" eb="385">
      <t>スイジュン</t>
    </rPh>
    <rPh sb="386" eb="388">
      <t>スイイ</t>
    </rPh>
    <rPh sb="390" eb="392">
      <t>ミコ</t>
    </rPh>
    <rPh sb="399" eb="401">
      <t>キュウスイ</t>
    </rPh>
    <rPh sb="401" eb="403">
      <t>ゲンカ</t>
    </rPh>
    <rPh sb="404" eb="405">
      <t>ヤク</t>
    </rPh>
    <rPh sb="410" eb="411">
      <t>エン</t>
    </rPh>
    <rPh sb="414" eb="416">
      <t>キュウスイ</t>
    </rPh>
    <rPh sb="416" eb="418">
      <t>ジンコウ</t>
    </rPh>
    <rPh sb="420" eb="421">
      <t>ニン</t>
    </rPh>
    <rPh sb="423" eb="425">
      <t>シヨウ</t>
    </rPh>
    <rPh sb="425" eb="427">
      <t>スイリョウ</t>
    </rPh>
    <rPh sb="428" eb="429">
      <t>ワズ</t>
    </rPh>
    <rPh sb="436" eb="438">
      <t>コンゴ</t>
    </rPh>
    <rPh sb="439" eb="440">
      <t>タカ</t>
    </rPh>
    <rPh sb="441" eb="443">
      <t>スイジュン</t>
    </rPh>
    <rPh sb="444" eb="446">
      <t>スイイ</t>
    </rPh>
    <rPh sb="448" eb="450">
      <t>ミコ</t>
    </rPh>
    <rPh sb="457" eb="459">
      <t>シセツ</t>
    </rPh>
    <rPh sb="459" eb="462">
      <t>リヨウリツ</t>
    </rPh>
    <rPh sb="463" eb="464">
      <t>ヤク</t>
    </rPh>
    <rPh sb="469" eb="471">
      <t>テキセツ</t>
    </rPh>
    <rPh sb="472" eb="474">
      <t>シセツ</t>
    </rPh>
    <rPh sb="474" eb="476">
      <t>キボ</t>
    </rPh>
    <rPh sb="480" eb="482">
      <t>ジョウキョウ</t>
    </rPh>
    <rPh sb="490" eb="492">
      <t>リトウ</t>
    </rPh>
    <rPh sb="496" eb="498">
      <t>コンゴ</t>
    </rPh>
    <rPh sb="499" eb="500">
      <t>アラ</t>
    </rPh>
    <rPh sb="502" eb="504">
      <t>キョジュウ</t>
    </rPh>
    <rPh sb="505" eb="507">
      <t>ミコ</t>
    </rPh>
    <rPh sb="509" eb="511">
      <t>ジョウタイ</t>
    </rPh>
    <rPh sb="518" eb="520">
      <t>コンゴ</t>
    </rPh>
    <rPh sb="521" eb="522">
      <t>ヒク</t>
    </rPh>
    <rPh sb="523" eb="525">
      <t>スイジュン</t>
    </rPh>
    <rPh sb="526" eb="528">
      <t>スイイ</t>
    </rPh>
    <rPh sb="530" eb="532">
      <t>ミコ</t>
    </rPh>
    <rPh sb="543" eb="544">
      <t>ヤク</t>
    </rPh>
    <rPh sb="550" eb="553">
      <t>ゼンネンド</t>
    </rPh>
    <rPh sb="559" eb="561">
      <t>カイゼン</t>
    </rPh>
    <rPh sb="569" eb="571">
      <t>ロウスイ</t>
    </rPh>
    <rPh sb="572" eb="574">
      <t>エイキョウ</t>
    </rPh>
    <rPh sb="585" eb="587">
      <t>スイドウ</t>
    </rPh>
    <rPh sb="600" eb="601">
      <t>ムス</t>
    </rPh>
    <rPh sb="609" eb="611">
      <t>シヨウ</t>
    </rPh>
    <rPh sb="611" eb="613">
      <t>スイリョウ</t>
    </rPh>
    <rPh sb="614" eb="615">
      <t>スク</t>
    </rPh>
    <rPh sb="620" eb="621">
      <t>ス</t>
    </rPh>
    <rPh sb="622" eb="623">
      <t>ミズ</t>
    </rPh>
    <rPh sb="624" eb="625">
      <t>オコナ</t>
    </rPh>
    <rPh sb="626" eb="628">
      <t>ヒツヨウ</t>
    </rPh>
    <rPh sb="632" eb="634">
      <t>コウリツ</t>
    </rPh>
    <rPh sb="635" eb="636">
      <t>ワル</t>
    </rPh>
    <rPh sb="637" eb="6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</si>
</sst>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0.38</c:v>
                </c:pt>
                <c:pt idx="1">
                  <c:v>0</c:v>
                </c:pt>
                <c:pt idx="2">
                  <c:v>0</c:v>
                </c:pt>
                <c:pt idx="3">
                  <c:v>0</c:v>
                </c:pt>
                <c:pt idx="4">
                  <c:v>0</c:v>
                </c:pt>
              </c:numCache>
            </c:numRef>
          </c:val>
          <c:extLst>
            <c:ext xmlns:c16="http://schemas.microsoft.com/office/drawing/2014/chart" uri="{C3380CC4-5D6E-409C-BE32-E72D297353CC}">
              <c16:uniqueId val="{00000000-2DEB-41A4-B4D2-E563FB2EB8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0.56999999999999995</c:v>
                </c:pt>
                <c:pt idx="2">
                  <c:v>0.62</c:v>
                </c:pt>
                <c:pt idx="3">
                  <c:v>0.39</c:v>
                </c:pt>
                <c:pt idx="4">
                  <c:v>0.61</c:v>
                </c:pt>
              </c:numCache>
            </c:numRef>
          </c:val>
          <c:smooth val="0"/>
          <c:extLst>
            <c:ext xmlns:c16="http://schemas.microsoft.com/office/drawing/2014/chart" uri="{C3380CC4-5D6E-409C-BE32-E72D297353CC}">
              <c16:uniqueId val="{00000001-2DEB-41A4-B4D2-E563FB2EB8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57.58</c:v>
                </c:pt>
                <c:pt idx="1">
                  <c:v>5.21</c:v>
                </c:pt>
                <c:pt idx="2">
                  <c:v>4.9800000000000004</c:v>
                </c:pt>
                <c:pt idx="3">
                  <c:v>12.13</c:v>
                </c:pt>
                <c:pt idx="4">
                  <c:v>5.33</c:v>
                </c:pt>
              </c:numCache>
            </c:numRef>
          </c:val>
          <c:extLst>
            <c:ext xmlns:c16="http://schemas.microsoft.com/office/drawing/2014/chart" uri="{C3380CC4-5D6E-409C-BE32-E72D297353CC}">
              <c16:uniqueId val="{00000000-49B3-4CBA-B56F-3831055AA49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47.95</c:v>
                </c:pt>
                <c:pt idx="2">
                  <c:v>48.26</c:v>
                </c:pt>
                <c:pt idx="3">
                  <c:v>48.01</c:v>
                </c:pt>
                <c:pt idx="4">
                  <c:v>49.08</c:v>
                </c:pt>
              </c:numCache>
            </c:numRef>
          </c:val>
          <c:smooth val="0"/>
          <c:extLst>
            <c:ext xmlns:c16="http://schemas.microsoft.com/office/drawing/2014/chart" uri="{C3380CC4-5D6E-409C-BE32-E72D297353CC}">
              <c16:uniqueId val="{00000001-49B3-4CBA-B56F-3831055AA49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87.81</c:v>
                </c:pt>
                <c:pt idx="1">
                  <c:v>32.46</c:v>
                </c:pt>
                <c:pt idx="2">
                  <c:v>29.39</c:v>
                </c:pt>
                <c:pt idx="3">
                  <c:v>12.88</c:v>
                </c:pt>
                <c:pt idx="4">
                  <c:v>27.21</c:v>
                </c:pt>
              </c:numCache>
            </c:numRef>
          </c:val>
          <c:extLst>
            <c:ext xmlns:c16="http://schemas.microsoft.com/office/drawing/2014/chart" uri="{C3380CC4-5D6E-409C-BE32-E72D297353CC}">
              <c16:uniqueId val="{00000000-D727-4D5B-80E2-EB8E8D4B930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74.900000000000006</c:v>
                </c:pt>
                <c:pt idx="2">
                  <c:v>72.72</c:v>
                </c:pt>
                <c:pt idx="3">
                  <c:v>72.75</c:v>
                </c:pt>
                <c:pt idx="4">
                  <c:v>71.27</c:v>
                </c:pt>
              </c:numCache>
            </c:numRef>
          </c:val>
          <c:smooth val="0"/>
          <c:extLst>
            <c:ext xmlns:c16="http://schemas.microsoft.com/office/drawing/2014/chart" uri="{C3380CC4-5D6E-409C-BE32-E72D297353CC}">
              <c16:uniqueId val="{00000001-D727-4D5B-80E2-EB8E8D4B930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84.59</c:v>
                </c:pt>
                <c:pt idx="1">
                  <c:v>98.72</c:v>
                </c:pt>
                <c:pt idx="2">
                  <c:v>98.83</c:v>
                </c:pt>
                <c:pt idx="3">
                  <c:v>111.01</c:v>
                </c:pt>
                <c:pt idx="4">
                  <c:v>116.67</c:v>
                </c:pt>
              </c:numCache>
            </c:numRef>
          </c:val>
          <c:extLst>
            <c:ext xmlns:c16="http://schemas.microsoft.com/office/drawing/2014/chart" uri="{C3380CC4-5D6E-409C-BE32-E72D297353CC}">
              <c16:uniqueId val="{00000000-D58E-439D-B2ED-7274745F5FC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74.05</c:v>
                </c:pt>
                <c:pt idx="2">
                  <c:v>73.25</c:v>
                </c:pt>
                <c:pt idx="3">
                  <c:v>75.06</c:v>
                </c:pt>
                <c:pt idx="4">
                  <c:v>73.22</c:v>
                </c:pt>
              </c:numCache>
            </c:numRef>
          </c:val>
          <c:smooth val="0"/>
          <c:extLst>
            <c:ext xmlns:c16="http://schemas.microsoft.com/office/drawing/2014/chart" uri="{C3380CC4-5D6E-409C-BE32-E72D297353CC}">
              <c16:uniqueId val="{00000001-D58E-439D-B2ED-7274745F5FC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0-4306-A784-D9B1FA1D3E8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0-4306-A784-D9B1FA1D3E8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D-4D9A-8AFA-929AB25ECE3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D-4D9A-8AFA-929AB25ECE3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6-49D5-9244-6DBEED64A7B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6-49D5-9244-6DBEED64A7B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9-4D29-B506-4A267B268F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9-4D29-B506-4A267B268F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1016.89</c:v>
                </c:pt>
                <c:pt idx="1">
                  <c:v>1894.74</c:v>
                </c:pt>
                <c:pt idx="2">
                  <c:v>1978.02</c:v>
                </c:pt>
                <c:pt idx="3">
                  <c:v>1911.54</c:v>
                </c:pt>
                <c:pt idx="4">
                  <c:v>1823.91</c:v>
                </c:pt>
              </c:numCache>
            </c:numRef>
          </c:val>
          <c:extLst>
            <c:ext xmlns:c16="http://schemas.microsoft.com/office/drawing/2014/chart" uri="{C3380CC4-5D6E-409C-BE32-E72D297353CC}">
              <c16:uniqueId val="{00000000-6EAC-4236-AB2E-B303DBBCE12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1302.33</c:v>
                </c:pt>
                <c:pt idx="2">
                  <c:v>1274.21</c:v>
                </c:pt>
                <c:pt idx="3">
                  <c:v>1183.92</c:v>
                </c:pt>
                <c:pt idx="4">
                  <c:v>1128.72</c:v>
                </c:pt>
              </c:numCache>
            </c:numRef>
          </c:val>
          <c:smooth val="0"/>
          <c:extLst>
            <c:ext xmlns:c16="http://schemas.microsoft.com/office/drawing/2014/chart" uri="{C3380CC4-5D6E-409C-BE32-E72D297353CC}">
              <c16:uniqueId val="{00000001-6EAC-4236-AB2E-B303DBBCE12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76.34</c:v>
                </c:pt>
                <c:pt idx="1">
                  <c:v>1.19</c:v>
                </c:pt>
                <c:pt idx="2">
                  <c:v>5.48</c:v>
                </c:pt>
                <c:pt idx="3">
                  <c:v>9.92</c:v>
                </c:pt>
                <c:pt idx="4">
                  <c:v>9.02</c:v>
                </c:pt>
              </c:numCache>
            </c:numRef>
          </c:val>
          <c:extLst>
            <c:ext xmlns:c16="http://schemas.microsoft.com/office/drawing/2014/chart" uri="{C3380CC4-5D6E-409C-BE32-E72D297353CC}">
              <c16:uniqueId val="{00000000-2B1D-4B28-B7F2-384FF25573B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40.89</c:v>
                </c:pt>
                <c:pt idx="2">
                  <c:v>41.25</c:v>
                </c:pt>
                <c:pt idx="3">
                  <c:v>42.5</c:v>
                </c:pt>
                <c:pt idx="4">
                  <c:v>41.84</c:v>
                </c:pt>
              </c:numCache>
            </c:numRef>
          </c:val>
          <c:smooth val="0"/>
          <c:extLst>
            <c:ext xmlns:c16="http://schemas.microsoft.com/office/drawing/2014/chart" uri="{C3380CC4-5D6E-409C-BE32-E72D297353CC}">
              <c16:uniqueId val="{00000001-2B1D-4B28-B7F2-384FF25573B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233.22</c:v>
                </c:pt>
                <c:pt idx="1">
                  <c:v>33220.370000000003</c:v>
                </c:pt>
                <c:pt idx="2">
                  <c:v>7964.03</c:v>
                </c:pt>
                <c:pt idx="3">
                  <c:v>4114.3500000000004</c:v>
                </c:pt>
                <c:pt idx="4">
                  <c:v>4939.47</c:v>
                </c:pt>
              </c:numCache>
            </c:numRef>
          </c:val>
          <c:extLst>
            <c:ext xmlns:c16="http://schemas.microsoft.com/office/drawing/2014/chart" uri="{C3380CC4-5D6E-409C-BE32-E72D297353CC}">
              <c16:uniqueId val="{00000000-7FB1-435E-85D3-D511FE09B67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383.2</c:v>
                </c:pt>
                <c:pt idx="2">
                  <c:v>383.25</c:v>
                </c:pt>
                <c:pt idx="3">
                  <c:v>377.72</c:v>
                </c:pt>
                <c:pt idx="4">
                  <c:v>390.47</c:v>
                </c:pt>
              </c:numCache>
            </c:numRef>
          </c:val>
          <c:smooth val="0"/>
          <c:extLst>
            <c:ext xmlns:c16="http://schemas.microsoft.com/office/drawing/2014/chart" uri="{C3380CC4-5D6E-409C-BE32-E72D297353CC}">
              <c16:uniqueId val="{00000001-7FB1-435E-85D3-D511FE09B67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H30" sqref="CH3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日南市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51878</v>
      </c>
      <c r="AM8" s="73"/>
      <c r="AN8" s="73"/>
      <c r="AO8" s="73"/>
      <c r="AP8" s="73"/>
      <c r="AQ8" s="73"/>
      <c r="AR8" s="73"/>
      <c r="AS8" s="73"/>
      <c r="AT8" s="72">
        <f>データ!$S$6</f>
        <v>536.11</v>
      </c>
      <c r="AU8" s="72"/>
      <c r="AV8" s="72"/>
      <c r="AW8" s="72"/>
      <c r="AX8" s="72"/>
      <c r="AY8" s="72"/>
      <c r="AZ8" s="72"/>
      <c r="BA8" s="72"/>
      <c r="BB8" s="72">
        <f>データ!$T$6</f>
        <v>96.77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0</v>
      </c>
      <c r="Q10" s="72"/>
      <c r="R10" s="72"/>
      <c r="S10" s="72"/>
      <c r="T10" s="72"/>
      <c r="U10" s="72"/>
      <c r="V10" s="72"/>
      <c r="W10" s="73">
        <f>データ!$Q$6</f>
        <v>2749</v>
      </c>
      <c r="X10" s="73"/>
      <c r="Y10" s="73"/>
      <c r="Z10" s="73"/>
      <c r="AA10" s="73"/>
      <c r="AB10" s="73"/>
      <c r="AC10" s="73"/>
      <c r="AD10" s="2"/>
      <c r="AE10" s="2"/>
      <c r="AF10" s="2"/>
      <c r="AG10" s="2"/>
      <c r="AH10" s="2"/>
      <c r="AI10" s="2"/>
      <c r="AJ10" s="2"/>
      <c r="AK10" s="2"/>
      <c r="AL10" s="73">
        <f>データ!$U$6</f>
        <v>0</v>
      </c>
      <c r="AM10" s="73"/>
      <c r="AN10" s="73"/>
      <c r="AO10" s="73"/>
      <c r="AP10" s="73"/>
      <c r="AQ10" s="73"/>
      <c r="AR10" s="73"/>
      <c r="AS10" s="73"/>
      <c r="AT10" s="72">
        <f>データ!$V$6</f>
        <v>0.36</v>
      </c>
      <c r="AU10" s="72"/>
      <c r="AV10" s="72"/>
      <c r="AW10" s="72"/>
      <c r="AX10" s="72"/>
      <c r="AY10" s="72"/>
      <c r="AZ10" s="72"/>
      <c r="BA10" s="72"/>
      <c r="BB10" s="72">
        <f>データ!$W$6</f>
        <v>0</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8/xHlzT6I8rgDBdedMLAG1RShwS2FuMbbKUKd6wHvI/r9kkZoWe8ryPp7fIFJ//6DAElJmcp4w4vSjw2BF6i/Q==" saltValue="JlTNb45FyNdR4ItyH6pd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452041</v>
      </c>
      <c r="D6" s="34">
        <f t="shared" si="3"/>
        <v>47</v>
      </c>
      <c r="E6" s="34">
        <f t="shared" si="3"/>
        <v>1</v>
      </c>
      <c r="F6" s="34">
        <f t="shared" si="3"/>
        <v>0</v>
      </c>
      <c r="G6" s="34">
        <f t="shared" si="3"/>
        <v>0</v>
      </c>
      <c r="H6" s="34" t="str">
        <f t="shared" si="3"/>
        <v>宮崎県　日南市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v>
      </c>
      <c r="Q6" s="35">
        <f t="shared" si="3"/>
        <v>2749</v>
      </c>
      <c r="R6" s="35">
        <f t="shared" si="3"/>
        <v>51878</v>
      </c>
      <c r="S6" s="35">
        <f t="shared" si="3"/>
        <v>536.11</v>
      </c>
      <c r="T6" s="35">
        <f t="shared" si="3"/>
        <v>96.77</v>
      </c>
      <c r="U6" s="35">
        <f t="shared" si="3"/>
        <v>0</v>
      </c>
      <c r="V6" s="35">
        <f t="shared" si="3"/>
        <v>0.36</v>
      </c>
      <c r="W6" s="35">
        <f t="shared" si="3"/>
        <v>0</v>
      </c>
      <c r="X6" s="36">
        <f>IF(X7="",NA(),X7)</f>
        <v>84.59</v>
      </c>
      <c r="Y6" s="36">
        <f t="shared" ref="Y6:AG6" si="4">IF(Y7="",NA(),Y7)</f>
        <v>98.72</v>
      </c>
      <c r="Z6" s="36">
        <f t="shared" si="4"/>
        <v>98.83</v>
      </c>
      <c r="AA6" s="36">
        <f t="shared" si="4"/>
        <v>111.01</v>
      </c>
      <c r="AB6" s="36">
        <f t="shared" si="4"/>
        <v>116.67</v>
      </c>
      <c r="AC6" s="36">
        <f t="shared" si="4"/>
        <v>76.650000000000006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1016.89</v>
      </c>
      <c r="BF6" s="36">
        <f t="shared" ref="BF6:BN6" si="7">IF(BF7="",NA(),BF7)</f>
        <v>1894.74</v>
      </c>
      <c r="BG6" s="36">
        <f t="shared" si="7"/>
        <v>1978.02</v>
      </c>
      <c r="BH6" s="36">
        <f t="shared" si="7"/>
        <v>1911.54</v>
      </c>
      <c r="BI6" s="36">
        <f t="shared" si="7"/>
        <v>1823.91</v>
      </c>
      <c r="BJ6" s="36">
        <f t="shared" si="7"/>
        <v>1346.23</v>
      </c>
      <c r="BK6" s="36">
        <f t="shared" si="7"/>
        <v>1302.33</v>
      </c>
      <c r="BL6" s="36">
        <f t="shared" si="7"/>
        <v>1274.21</v>
      </c>
      <c r="BM6" s="36">
        <f t="shared" si="7"/>
        <v>1183.92</v>
      </c>
      <c r="BN6" s="36">
        <f t="shared" si="7"/>
        <v>1128.72</v>
      </c>
      <c r="BO6" s="35" t="str">
        <f>IF(BO7="","",IF(BO7="-","【-】","【"&amp;SUBSTITUTE(TEXT(BO7,"#,##0.00"),"-","△")&amp;"】"))</f>
        <v>【949.15】</v>
      </c>
      <c r="BP6" s="36">
        <f>IF(BP7="",NA(),BP7)</f>
        <v>76.34</v>
      </c>
      <c r="BQ6" s="36">
        <f t="shared" ref="BQ6:BY6" si="8">IF(BQ7="",NA(),BQ7)</f>
        <v>1.19</v>
      </c>
      <c r="BR6" s="36">
        <f t="shared" si="8"/>
        <v>5.48</v>
      </c>
      <c r="BS6" s="36">
        <f t="shared" si="8"/>
        <v>9.92</v>
      </c>
      <c r="BT6" s="36">
        <f t="shared" si="8"/>
        <v>9.02</v>
      </c>
      <c r="BU6" s="36">
        <f t="shared" si="8"/>
        <v>53.41</v>
      </c>
      <c r="BV6" s="36">
        <f t="shared" si="8"/>
        <v>40.89</v>
      </c>
      <c r="BW6" s="36">
        <f t="shared" si="8"/>
        <v>41.25</v>
      </c>
      <c r="BX6" s="36">
        <f t="shared" si="8"/>
        <v>42.5</v>
      </c>
      <c r="BY6" s="36">
        <f t="shared" si="8"/>
        <v>41.84</v>
      </c>
      <c r="BZ6" s="35" t="str">
        <f>IF(BZ7="","",IF(BZ7="-","【-】","【"&amp;SUBSTITUTE(TEXT(BZ7,"#,##0.00"),"-","△")&amp;"】"))</f>
        <v>【55.87】</v>
      </c>
      <c r="CA6" s="36">
        <f>IF(CA7="",NA(),CA7)</f>
        <v>233.22</v>
      </c>
      <c r="CB6" s="36">
        <f t="shared" ref="CB6:CJ6" si="9">IF(CB7="",NA(),CB7)</f>
        <v>33220.370000000003</v>
      </c>
      <c r="CC6" s="36">
        <f t="shared" si="9"/>
        <v>7964.03</v>
      </c>
      <c r="CD6" s="36">
        <f t="shared" si="9"/>
        <v>4114.3500000000004</v>
      </c>
      <c r="CE6" s="36">
        <f t="shared" si="9"/>
        <v>4939.47</v>
      </c>
      <c r="CF6" s="36">
        <f t="shared" si="9"/>
        <v>277.39999999999998</v>
      </c>
      <c r="CG6" s="36">
        <f t="shared" si="9"/>
        <v>383.2</v>
      </c>
      <c r="CH6" s="36">
        <f t="shared" si="9"/>
        <v>383.25</v>
      </c>
      <c r="CI6" s="36">
        <f t="shared" si="9"/>
        <v>377.72</v>
      </c>
      <c r="CJ6" s="36">
        <f t="shared" si="9"/>
        <v>390.47</v>
      </c>
      <c r="CK6" s="35" t="str">
        <f>IF(CK7="","",IF(CK7="-","【-】","【"&amp;SUBSTITUTE(TEXT(CK7,"#,##0.00"),"-","△")&amp;"】"))</f>
        <v>【288.19】</v>
      </c>
      <c r="CL6" s="36">
        <f>IF(CL7="",NA(),CL7)</f>
        <v>57.58</v>
      </c>
      <c r="CM6" s="36">
        <f t="shared" ref="CM6:CU6" si="10">IF(CM7="",NA(),CM7)</f>
        <v>5.21</v>
      </c>
      <c r="CN6" s="36">
        <f t="shared" si="10"/>
        <v>4.9800000000000004</v>
      </c>
      <c r="CO6" s="36">
        <f t="shared" si="10"/>
        <v>12.13</v>
      </c>
      <c r="CP6" s="36">
        <f t="shared" si="10"/>
        <v>5.33</v>
      </c>
      <c r="CQ6" s="36">
        <f t="shared" si="10"/>
        <v>56.19</v>
      </c>
      <c r="CR6" s="36">
        <f t="shared" si="10"/>
        <v>47.95</v>
      </c>
      <c r="CS6" s="36">
        <f t="shared" si="10"/>
        <v>48.26</v>
      </c>
      <c r="CT6" s="36">
        <f t="shared" si="10"/>
        <v>48.01</v>
      </c>
      <c r="CU6" s="36">
        <f t="shared" si="10"/>
        <v>49.08</v>
      </c>
      <c r="CV6" s="35" t="str">
        <f>IF(CV7="","",IF(CV7="-","【-】","【"&amp;SUBSTITUTE(TEXT(CV7,"#,##0.00"),"-","△")&amp;"】"))</f>
        <v>【56.31】</v>
      </c>
      <c r="CW6" s="36">
        <f>IF(CW7="",NA(),CW7)</f>
        <v>87.81</v>
      </c>
      <c r="CX6" s="36">
        <f t="shared" ref="CX6:DF6" si="11">IF(CX7="",NA(),CX7)</f>
        <v>32.46</v>
      </c>
      <c r="CY6" s="36">
        <f t="shared" si="11"/>
        <v>29.39</v>
      </c>
      <c r="CZ6" s="36">
        <f t="shared" si="11"/>
        <v>12.88</v>
      </c>
      <c r="DA6" s="36">
        <f t="shared" si="11"/>
        <v>27.21</v>
      </c>
      <c r="DB6" s="36">
        <f t="shared" si="11"/>
        <v>77.180000000000007</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0.38</v>
      </c>
      <c r="EE6" s="35">
        <f t="shared" ref="EE6:EM6" si="14">IF(EE7="",NA(),EE7)</f>
        <v>0</v>
      </c>
      <c r="EF6" s="35">
        <f t="shared" si="14"/>
        <v>0</v>
      </c>
      <c r="EG6" s="35">
        <f t="shared" si="14"/>
        <v>0</v>
      </c>
      <c r="EH6" s="35">
        <f t="shared" si="14"/>
        <v>0</v>
      </c>
      <c r="EI6" s="36">
        <f t="shared" si="14"/>
        <v>0.8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452041</v>
      </c>
      <c r="D7" s="38">
        <v>47</v>
      </c>
      <c r="E7" s="38">
        <v>1</v>
      </c>
      <c r="F7" s="38">
        <v>0</v>
      </c>
      <c r="G7" s="38">
        <v>0</v>
      </c>
      <c r="H7" s="38" t="s">
        <v>95</v>
      </c>
      <c r="I7" s="38" t="s">
        <v>96</v>
      </c>
      <c r="J7" s="38" t="s">
        <v>97</v>
      </c>
      <c r="K7" s="38" t="s">
        <v>98</v>
      </c>
      <c r="L7" s="38" t="s">
        <v>99</v>
      </c>
      <c r="M7" s="38" t="s">
        <v>100</v>
      </c>
      <c r="N7" s="39" t="s">
        <v>101</v>
      </c>
      <c r="O7" s="39" t="s">
        <v>102</v>
      </c>
      <c r="P7" s="39">
        <v>0</v>
      </c>
      <c r="Q7" s="39">
        <v>2749</v>
      </c>
      <c r="R7" s="39">
        <v>51878</v>
      </c>
      <c r="S7" s="39">
        <v>536.11</v>
      </c>
      <c r="T7" s="39">
        <v>96.77</v>
      </c>
      <c r="U7" s="39">
        <v>0</v>
      </c>
      <c r="V7" s="39">
        <v>0.36</v>
      </c>
      <c r="W7" s="39">
        <v>0</v>
      </c>
      <c r="X7" s="39">
        <v>84.59</v>
      </c>
      <c r="Y7" s="39">
        <v>98.72</v>
      </c>
      <c r="Z7" s="39">
        <v>98.83</v>
      </c>
      <c r="AA7" s="39">
        <v>111.01</v>
      </c>
      <c r="AB7" s="39">
        <v>116.67</v>
      </c>
      <c r="AC7" s="39">
        <v>76.650000000000006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1016.89</v>
      </c>
      <c r="BF7" s="39">
        <v>1894.74</v>
      </c>
      <c r="BG7" s="39">
        <v>1978.02</v>
      </c>
      <c r="BH7" s="39">
        <v>1911.54</v>
      </c>
      <c r="BI7" s="39">
        <v>1823.91</v>
      </c>
      <c r="BJ7" s="39">
        <v>1346.23</v>
      </c>
      <c r="BK7" s="39">
        <v>1302.33</v>
      </c>
      <c r="BL7" s="39">
        <v>1274.21</v>
      </c>
      <c r="BM7" s="39">
        <v>1183.92</v>
      </c>
      <c r="BN7" s="39">
        <v>1128.72</v>
      </c>
      <c r="BO7" s="39">
        <v>949.15</v>
      </c>
      <c r="BP7" s="39">
        <v>76.34</v>
      </c>
      <c r="BQ7" s="39">
        <v>1.19</v>
      </c>
      <c r="BR7" s="39">
        <v>5.48</v>
      </c>
      <c r="BS7" s="39">
        <v>9.92</v>
      </c>
      <c r="BT7" s="39">
        <v>9.02</v>
      </c>
      <c r="BU7" s="39">
        <v>53.41</v>
      </c>
      <c r="BV7" s="39">
        <v>40.89</v>
      </c>
      <c r="BW7" s="39">
        <v>41.25</v>
      </c>
      <c r="BX7" s="39">
        <v>42.5</v>
      </c>
      <c r="BY7" s="39">
        <v>41.84</v>
      </c>
      <c r="BZ7" s="39">
        <v>55.87</v>
      </c>
      <c r="CA7" s="39">
        <v>233.22</v>
      </c>
      <c r="CB7" s="39">
        <v>33220.370000000003</v>
      </c>
      <c r="CC7" s="39">
        <v>7964.03</v>
      </c>
      <c r="CD7" s="39">
        <v>4114.3500000000004</v>
      </c>
      <c r="CE7" s="39">
        <v>4939.47</v>
      </c>
      <c r="CF7" s="39">
        <v>277.39999999999998</v>
      </c>
      <c r="CG7" s="39">
        <v>383.2</v>
      </c>
      <c r="CH7" s="39">
        <v>383.25</v>
      </c>
      <c r="CI7" s="39">
        <v>377.72</v>
      </c>
      <c r="CJ7" s="39">
        <v>390.47</v>
      </c>
      <c r="CK7" s="39">
        <v>288.19</v>
      </c>
      <c r="CL7" s="39">
        <v>57.58</v>
      </c>
      <c r="CM7" s="39">
        <v>5.21</v>
      </c>
      <c r="CN7" s="39">
        <v>4.9800000000000004</v>
      </c>
      <c r="CO7" s="39">
        <v>12.13</v>
      </c>
      <c r="CP7" s="39">
        <v>5.33</v>
      </c>
      <c r="CQ7" s="39">
        <v>56.19</v>
      </c>
      <c r="CR7" s="39">
        <v>47.95</v>
      </c>
      <c r="CS7" s="39">
        <v>48.26</v>
      </c>
      <c r="CT7" s="39">
        <v>48.01</v>
      </c>
      <c r="CU7" s="39">
        <v>49.08</v>
      </c>
      <c r="CV7" s="39">
        <v>56.31</v>
      </c>
      <c r="CW7" s="39">
        <v>87.81</v>
      </c>
      <c r="CX7" s="39">
        <v>32.46</v>
      </c>
      <c r="CY7" s="39">
        <v>29.39</v>
      </c>
      <c r="CZ7" s="39">
        <v>12.88</v>
      </c>
      <c r="DA7" s="39">
        <v>27.21</v>
      </c>
      <c r="DB7" s="39">
        <v>77.180000000000007</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0.38</v>
      </c>
      <c r="EE7" s="39">
        <v>0</v>
      </c>
      <c r="EF7" s="39">
        <v>0</v>
      </c>
      <c r="EG7" s="39">
        <v>0</v>
      </c>
      <c r="EH7" s="39">
        <v>0</v>
      </c>
      <c r="EI7" s="39">
        <v>0.8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2022-01-21T07:55:08Z</cp:lastPrinted>
  <dcterms:created xsi:type="dcterms:W3CDTF">2021-12-03T07:05:31Z</dcterms:created>
  <dcterms:modified xsi:type="dcterms:W3CDTF">2022-02-21T04:43:20Z</dcterms:modified>
  <cp:category/>
</cp:coreProperties>
</file>