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1簡易水道事業\"/>
    </mc:Choice>
  </mc:AlternateContent>
  <xr:revisionPtr revIDLastSave="0" documentId="13_ncr:1_{7E6EA2AF-6A13-4CD2-A713-7500E6D7A936}" xr6:coauthVersionLast="47" xr6:coauthVersionMax="47" xr10:uidLastSave="{00000000-0000-0000-0000-000000000000}"/>
  <workbookProtection workbookAlgorithmName="SHA-512" workbookHashValue="hTUjmjbve4iw+KE3ltD2X+c1GlRlWmXkFtDAOLtczaU9ViyhmZYGhBwSR4ZWGWiUrM9fulQoOcN++7qXuHVDwQ==" workbookSaltValue="mvuxzq4fshyR48HVnbBdY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E85" i="4"/>
  <c r="AL10" i="4"/>
  <c r="W10" i="4"/>
  <c r="BB8" i="4"/>
  <c r="AT8" i="4"/>
  <c r="AD8" i="4"/>
  <c r="W8" i="4"/>
  <c r="P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<sst xmlns="http://schemas.openxmlformats.org/spreadsheetml/2006/main" count="233" uniqueCount="117">
  <si>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</si>
  <si>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</si>
  <si>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</si>
  <si>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</si>
  <si>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</si>
  <si>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</si>
  <si>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</si>
  <si>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</si>
  <si>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</si>
  <si>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</si>
  <si>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</si>
  <si>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</si>
  <si>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</si>
  <si>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</si>
  <si>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</si>
  <si>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</si>
  <si>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</si>
  <si>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</si>
  <si>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</si>
  <si>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</si>
  <si>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</si>
  <si>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</si>
  <si>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</si>
  <si>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</si>
  <si>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</si>
  <si>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</si>
  <si>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</si>
  <si>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</si>
  <si>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</si>
  <si>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</si>
  <si>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</si>
  <si>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</si>
  <si>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</si>
  <si>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</si>
  <si>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</si>
  <si>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</si>
  <si>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</si>
  <si>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</si>
  <si>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</si>
  <si>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</si>
  <si>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</si>
  <si>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</si>
  <si>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</si>
  <si>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</si>
  <si>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</si>
  <si>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</si>
  <si>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</si>
  <si>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</si>
  <si>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</si>
  <si>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</si>
  <si>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</si>
  <si>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</si>
  <si>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</si>
  <si>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</si>
  <si>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</si>
  <si>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</si>
  <si>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</si>
  <si>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</si>
  <si>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</si>
  <si>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</si>
  <si>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</si>
  <si>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</si>
  <si>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</si>
  <si>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</si>
  <si>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</si>
  <si>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</si>
  <si>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</si>
  <si>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</si>
  <si>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</si>
  <si>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</si>
  <si>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</si>
  <si>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</si>
  <si>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</si>
  <si>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</si>
  <si>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</si>
  <si>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</si>
  <si>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</si>
  <si>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</si>
  <si>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</si>
  <si>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</si>
  <si>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</si>
  <si>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</si>
  <si>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</si>
  <si>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</si>
  <si>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</si>
  <si>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</si>
  <si>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</si>
  <si>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</si>
  <si>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</si>
  <si>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</si>
  <si>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</si>
  <si>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</si>
  <si>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</si>
  <si>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</si>
  <si>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</si>
  <si>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</si>
  <si>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</si>
  <si>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</si>
  <si>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</si>
  <si>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</si>
  <si>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</si>
  <si>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</si>
  <si>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</si>
  <si>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</si>
  <si>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</si>
  <si>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</si>
  <si>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</si>
  <si>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</si>
  <si>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</si>
  <si>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</si>
  <si>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</si>
  <si>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</si>
  <si>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</si>
  <si>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</si>
  <si>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簡易水道料金は、町内の公平性を確保するため上水道事業と同一料金となっておりますが、給水費用の全てを水道料金に転嫁することは困難であるため、収支不足分を一般会計からの繰入金で補てんしている状況です。
「収益的収支比率」は平均値を超えていますが、収益の大半を一般会計からの繰入金で賄っている状況であり、経営の健全性が確保出来ているとはいえません。
「企業債残高対給水収益比率」については、現在は起債残高がありませんが、今後の老朽管更新計画を作成し適切な投資を行えるよう検討する必要があり、今後起債が増える可能性があります。
「料金回収率」が減少した理由は、令和２年度に新型コロナウイルス経済対策による基本料金減免を半年間実施したことで、料金収納額が減少したためです。また、「給水原価」が増加した理由も同様です。
「施設利用率」は、配水量の減少により平均値を下回っているため、施設規模の見直しなど経営の効率性について改善する必要があります。
「有収率」については、当該値は平均値や類似団体より高いですが、今後は漏水調査等の対策を講じ、効率をさらに高める必要があると考えられます。
　以上のことから、今後の簡易水道事業としては、施設利用率に表れているとおり、給水人口減を見込んだ施設規模の見直しが必要になってくると考えられます。</t>
    <rPh sb="8" eb="10">
      <t>チョウナイ</t>
    </rPh>
    <rPh sb="109" eb="112">
      <t>ヘイキンチ</t>
    </rPh>
    <rPh sb="113" eb="114">
      <t>コ</t>
    </rPh>
    <rPh sb="127" eb="129">
      <t>イッパンカ</t>
    </rPh>
    <rPh sb="129" eb="131">
      <t>イケイ</t>
    </rPh>
    <rPh sb="134" eb="137">
      <t>クリイレキン</t>
    </rPh>
    <rPh sb="268" eb="270">
      <t>ゲンショウ</t>
    </rPh>
    <rPh sb="272" eb="274">
      <t>リユウ</t>
    </rPh>
    <rPh sb="291" eb="293">
      <t>ケイザイ</t>
    </rPh>
    <rPh sb="348" eb="350">
      <t>ドウヨウ</t>
    </rPh>
    <rPh sb="496" eb="498">
      <t>コンゴ</t>
    </rPh>
    <phoneticPr fontId="4"/>
  </si>
  <si>
    <t xml:space="preserve">門川町の簡易水道の老朽化状況としては、耐用年数を経過した管路はありませんが、今後は資産台帳に基づき老朽管更新計画を検討する必要があると考えられます。
 </t>
    <rPh sb="38" eb="40">
      <t>コンゴ</t>
    </rPh>
    <phoneticPr fontId="4"/>
  </si>
  <si>
    <t>令和２年度は、新型コロナウイルス経済対策による基本料金減免を半年間実施したことで料金収納額が減少しました。
経営状況については、収益で費用を十分に賄えないため一般会計からの繰入金に依存している状況です。給水人口や給水量が減少傾向であることから、今後さらに給水収益が減少することが予想されます。
今後も安定した水の供給のために、令和２年度に策定した門川町簡易水道事業経営戦略に基づき、計画的な事業運営と財源の確保を図り安定経営を目指します。
なお、地方公営企業法の適用については令和６年４月１日適用開始予定です。</t>
    <rPh sb="16" eb="18">
      <t>ケイザイ</t>
    </rPh>
    <rPh sb="54" eb="56">
      <t>ケイエイ</t>
    </rPh>
    <rPh sb="56" eb="58">
      <t>ジョウキョウ</t>
    </rPh>
    <rPh sb="64" eb="66">
      <t>シュウエキ</t>
    </rPh>
    <rPh sb="67" eb="69">
      <t>ヒヨウ</t>
    </rPh>
    <rPh sb="70" eb="72">
      <t>ジュウブン</t>
    </rPh>
    <rPh sb="73" eb="74">
      <t>マカナ</t>
    </rPh>
    <rPh sb="79" eb="81">
      <t>イッパン</t>
    </rPh>
    <rPh sb="81" eb="83">
      <t>カイケイ</t>
    </rPh>
    <rPh sb="86" eb="88">
      <t>クリイレ</t>
    </rPh>
    <rPh sb="88" eb="89">
      <t>キン</t>
    </rPh>
    <rPh sb="90" eb="92">
      <t>イゾン</t>
    </rPh>
    <rPh sb="96" eb="98">
      <t>ジョウキョウ</t>
    </rPh>
    <rPh sb="101" eb="103">
      <t>キュウスイ</t>
    </rPh>
    <rPh sb="103" eb="105">
      <t>ジンコウ</t>
    </rPh>
    <rPh sb="106" eb="108">
      <t>キュウスイ</t>
    </rPh>
    <rPh sb="108" eb="109">
      <t>リョウ</t>
    </rPh>
    <rPh sb="110" eb="112">
      <t>ゲンショウ</t>
    </rPh>
    <rPh sb="112" eb="114">
      <t>ケイコウ</t>
    </rPh>
    <rPh sb="122" eb="124">
      <t>コンゴ</t>
    </rPh>
    <rPh sb="127" eb="129">
      <t>キュウスイ</t>
    </rPh>
    <rPh sb="129" eb="131">
      <t>シュウエキ</t>
    </rPh>
    <rPh sb="132" eb="134">
      <t>ゲンショウ</t>
    </rPh>
    <rPh sb="139" eb="141">
      <t>ヨソウ</t>
    </rPh>
    <rPh sb="147" eb="149">
      <t>コンゴ</t>
    </rPh>
    <rPh sb="150" eb="152">
      <t>アンテイ</t>
    </rPh>
    <rPh sb="154" eb="155">
      <t>ミズ</t>
    </rPh>
    <rPh sb="156" eb="158">
      <t>キョウキュウ</t>
    </rPh>
    <rPh sb="163" eb="165">
      <t>レイワ</t>
    </rPh>
    <rPh sb="167" eb="168">
      <t>ド</t>
    </rPh>
    <rPh sb="169" eb="171">
      <t>サクテイ</t>
    </rPh>
    <rPh sb="173" eb="176">
      <t>カドガワチョウ</t>
    </rPh>
    <rPh sb="176" eb="178">
      <t>カンイ</t>
    </rPh>
    <rPh sb="178" eb="180">
      <t>スイドウ</t>
    </rPh>
    <rPh sb="180" eb="182">
      <t>ジギョウ</t>
    </rPh>
    <rPh sb="187" eb="188">
      <t>モト</t>
    </rPh>
    <rPh sb="191" eb="194">
      <t>ケイカクテキ</t>
    </rPh>
    <rPh sb="195" eb="197">
      <t>ジギョウ</t>
    </rPh>
    <rPh sb="197" eb="199">
      <t>ウンエイ</t>
    </rPh>
    <rPh sb="200" eb="202">
      <t>ザイゲン</t>
    </rPh>
    <rPh sb="203" eb="205">
      <t>カクホ</t>
    </rPh>
    <rPh sb="206" eb="207">
      <t>ハカ</t>
    </rPh>
    <rPh sb="208" eb="210">
      <t>アンテイ</t>
    </rPh>
    <rPh sb="210" eb="212">
      <t>ケイエイ</t>
    </rPh>
    <rPh sb="213" eb="215">
      <t>メザ</t>
    </rPh>
    <rPh sb="223" eb="225">
      <t>チホウ</t>
    </rPh>
    <rPh sb="225" eb="227">
      <t>コウエイ</t>
    </rPh>
    <rPh sb="227" eb="229">
      <t>キギョウ</t>
    </rPh>
    <rPh sb="229" eb="230">
      <t>ホウ</t>
    </rPh>
    <rPh sb="231" eb="233">
      <t>テキヨウ</t>
    </rPh>
    <rPh sb="238" eb="240">
      <t>レイワ</t>
    </rPh>
    <rPh sb="245" eb="246">
      <t>ニチ</t>
    </rPh>
    <rPh sb="246" eb="248">
      <t>テキヨウ</t>
    </rPh>
    <rPh sb="248" eb="250">
      <t>カイシ</t>
    </rPh>
    <rPh sb="250" eb="25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</si>
</sst>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178-40D9-9D4D-B5F4547C222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4178-40D9-9D4D-B5F4547C222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23.53</c:v>
                </c:pt>
                <c:pt idx="1">
                  <c:v>23.67</c:v>
                </c:pt>
                <c:pt idx="2">
                  <c:v>20.420000000000002</c:v>
                </c:pt>
                <c:pt idx="3">
                  <c:v>16.920000000000002</c:v>
                </c:pt>
                <c:pt idx="4">
                  <c:v>16.54</c:v>
                </c:pt>
              </c:numCache>
            </c:numRef>
          </c:val>
          <c:extLst>
            <c:ext xmlns:c16="http://schemas.microsoft.com/office/drawing/2014/chart" uri="{C3380CC4-5D6E-409C-BE32-E72D297353CC}">
              <c16:uniqueId val="{00000000-8E47-4F2C-90A0-0E646FBAD05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8E47-4F2C-90A0-0E646FBAD05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c:v>
                </c:pt>
                <c:pt idx="1">
                  <c:v>94</c:v>
                </c:pt>
                <c:pt idx="2">
                  <c:v>94</c:v>
                </c:pt>
                <c:pt idx="3">
                  <c:v>94</c:v>
                </c:pt>
                <c:pt idx="4">
                  <c:v>94</c:v>
                </c:pt>
              </c:numCache>
            </c:numRef>
          </c:val>
          <c:extLst>
            <c:ext xmlns:c16="http://schemas.microsoft.com/office/drawing/2014/chart" uri="{C3380CC4-5D6E-409C-BE32-E72D297353CC}">
              <c16:uniqueId val="{00000000-0C07-42DC-A433-CA1ACA02310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C07-42DC-A433-CA1ACA02310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98.74</c:v>
                </c:pt>
                <c:pt idx="1">
                  <c:v>107.39</c:v>
                </c:pt>
                <c:pt idx="2">
                  <c:v>93.94</c:v>
                </c:pt>
                <c:pt idx="3">
                  <c:v>120.46</c:v>
                </c:pt>
                <c:pt idx="4">
                  <c:v>89.13</c:v>
                </c:pt>
              </c:numCache>
            </c:numRef>
          </c:val>
          <c:extLst>
            <c:ext xmlns:c16="http://schemas.microsoft.com/office/drawing/2014/chart" uri="{C3380CC4-5D6E-409C-BE32-E72D297353CC}">
              <c16:uniqueId val="{00000000-1B9C-44DC-AB6F-24876A17B2E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1B9C-44DC-AB6F-24876A17B2E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E4-4F4E-88C8-44CC3C80AA5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E4-4F4E-88C8-44CC3C80AA5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56-4323-9550-6FDDCDE5620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56-4323-9550-6FDDCDE5620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B-4079-B78A-5F5DA48EBD5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B-4079-B78A-5F5DA48EBD5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89-4B08-8AD5-992472642C5D}"/>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89-4B08-8AD5-992472642C5D}"/>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D9-4926-ACD1-87E0C7BA4C1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51D9-4926-ACD1-87E0C7BA4C1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47.74</c:v>
                </c:pt>
                <c:pt idx="1">
                  <c:v>54.06</c:v>
                </c:pt>
                <c:pt idx="2">
                  <c:v>41.66</c:v>
                </c:pt>
                <c:pt idx="3">
                  <c:v>49.77</c:v>
                </c:pt>
                <c:pt idx="4">
                  <c:v>27.63</c:v>
                </c:pt>
              </c:numCache>
            </c:numRef>
          </c:val>
          <c:extLst>
            <c:ext xmlns:c16="http://schemas.microsoft.com/office/drawing/2014/chart" uri="{C3380CC4-5D6E-409C-BE32-E72D297353CC}">
              <c16:uniqueId val="{00000000-F2B0-47F8-9BAB-07A5D98CEA6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F2B0-47F8-9BAB-07A5D98CEA6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275.61</c:v>
                </c:pt>
                <c:pt idx="1">
                  <c:v>247.62</c:v>
                </c:pt>
                <c:pt idx="2">
                  <c:v>316.58999999999997</c:v>
                </c:pt>
                <c:pt idx="3">
                  <c:v>305.2</c:v>
                </c:pt>
                <c:pt idx="4">
                  <c:v>442.63</c:v>
                </c:pt>
              </c:numCache>
            </c:numRef>
          </c:val>
          <c:extLst>
            <c:ext xmlns:c16="http://schemas.microsoft.com/office/drawing/2014/chart" uri="{C3380CC4-5D6E-409C-BE32-E72D297353CC}">
              <c16:uniqueId val="{00000000-F1D2-4B79-92F8-DC7BBC24BA0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F1D2-4B79-92F8-DC7BBC24BA0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門川町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17815</v>
      </c>
      <c r="AM8" s="67"/>
      <c r="AN8" s="67"/>
      <c r="AO8" s="67"/>
      <c r="AP8" s="67"/>
      <c r="AQ8" s="67"/>
      <c r="AR8" s="67"/>
      <c r="AS8" s="67"/>
      <c r="AT8" s="66">
        <f>データ!$S$6</f>
        <v>120.4</v>
      </c>
      <c r="AU8" s="66"/>
      <c r="AV8" s="66"/>
      <c r="AW8" s="66"/>
      <c r="AX8" s="66"/>
      <c r="AY8" s="66"/>
      <c r="AZ8" s="66"/>
      <c r="BA8" s="66"/>
      <c r="BB8" s="66">
        <f>データ!$T$6</f>
        <v>147.97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1.3</v>
      </c>
      <c r="Q10" s="66"/>
      <c r="R10" s="66"/>
      <c r="S10" s="66"/>
      <c r="T10" s="66"/>
      <c r="U10" s="66"/>
      <c r="V10" s="66"/>
      <c r="W10" s="67">
        <f>データ!$Q$6</f>
        <v>2640</v>
      </c>
      <c r="X10" s="67"/>
      <c r="Y10" s="67"/>
      <c r="Z10" s="67"/>
      <c r="AA10" s="67"/>
      <c r="AB10" s="67"/>
      <c r="AC10" s="67"/>
      <c r="AD10" s="2"/>
      <c r="AE10" s="2"/>
      <c r="AF10" s="2"/>
      <c r="AG10" s="2"/>
      <c r="AH10" s="2"/>
      <c r="AI10" s="2"/>
      <c r="AJ10" s="2"/>
      <c r="AK10" s="2"/>
      <c r="AL10" s="67">
        <f>データ!$U$6</f>
        <v>230</v>
      </c>
      <c r="AM10" s="67"/>
      <c r="AN10" s="67"/>
      <c r="AO10" s="67"/>
      <c r="AP10" s="67"/>
      <c r="AQ10" s="67"/>
      <c r="AR10" s="67"/>
      <c r="AS10" s="67"/>
      <c r="AT10" s="66">
        <f>データ!$V$6</f>
        <v>1.32</v>
      </c>
      <c r="AU10" s="66"/>
      <c r="AV10" s="66"/>
      <c r="AW10" s="66"/>
      <c r="AX10" s="66"/>
      <c r="AY10" s="66"/>
      <c r="AZ10" s="66"/>
      <c r="BA10" s="66"/>
      <c r="BB10" s="66">
        <f>データ!$W$6</f>
        <v>174.24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Qy5k/3Gvl1ExP9CCB7ycM4SodHbPFFkWvBjWxj1YKrg6OjToQiPB/rgZu7EiPVQ3rlyKhuNLWYZevZwLExq5rA==" saltValue="/5cCPITT8X98qdLVkQqKl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454214</v>
      </c>
      <c r="D6" s="34">
        <f t="shared" si="3"/>
        <v>47</v>
      </c>
      <c r="E6" s="34">
        <f t="shared" si="3"/>
        <v>1</v>
      </c>
      <c r="F6" s="34">
        <f t="shared" si="3"/>
        <v>0</v>
      </c>
      <c r="G6" s="34">
        <f t="shared" si="3"/>
        <v>0</v>
      </c>
      <c r="H6" s="34" t="str">
        <f t="shared" si="3"/>
        <v>宮崎県　門川町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1.3</v>
      </c>
      <c r="Q6" s="35">
        <f t="shared" si="3"/>
        <v>2640</v>
      </c>
      <c r="R6" s="35">
        <f t="shared" si="3"/>
        <v>17815</v>
      </c>
      <c r="S6" s="35">
        <f t="shared" si="3"/>
        <v>120.4</v>
      </c>
      <c r="T6" s="35">
        <f t="shared" si="3"/>
        <v>147.97</v>
      </c>
      <c r="U6" s="35">
        <f t="shared" si="3"/>
        <v>230</v>
      </c>
      <c r="V6" s="35">
        <f t="shared" si="3"/>
        <v>1.32</v>
      </c>
      <c r="W6" s="35">
        <f t="shared" si="3"/>
        <v>174.24</v>
      </c>
      <c r="X6" s="36">
        <f>IF(X7="",NA(),X7)</f>
        <v>98.74</v>
      </c>
      <c r="Y6" s="36">
        <f t="shared" ref="Y6:AG6" si="4">IF(Y7="",NA(),Y7)</f>
        <v>107.39</v>
      </c>
      <c r="Z6" s="36">
        <f t="shared" si="4"/>
        <v>93.94</v>
      </c>
      <c r="AA6" s="36">
        <f t="shared" si="4"/>
        <v>120.46</v>
      </c>
      <c r="AB6" s="36">
        <f t="shared" si="4"/>
        <v>89.13</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1595.62</v>
      </c>
      <c r="BK6" s="36">
        <f t="shared" si="7"/>
        <v>1302.33</v>
      </c>
      <c r="BL6" s="36">
        <f t="shared" si="7"/>
        <v>1274.21</v>
      </c>
      <c r="BM6" s="36">
        <f t="shared" si="7"/>
        <v>1183.92</v>
      </c>
      <c r="BN6" s="36">
        <f t="shared" si="7"/>
        <v>1128.72</v>
      </c>
      <c r="BO6" s="35" t="str">
        <f>IF(BO7="","",IF(BO7="-","【-】","【"&amp;SUBSTITUTE(TEXT(BO7,"#,##0.00"),"-","△")&amp;"】"))</f>
        <v>【949.15】</v>
      </c>
      <c r="BP6" s="36">
        <f>IF(BP7="",NA(),BP7)</f>
        <v>47.74</v>
      </c>
      <c r="BQ6" s="36">
        <f t="shared" ref="BQ6:BY6" si="8">IF(BQ7="",NA(),BQ7)</f>
        <v>54.06</v>
      </c>
      <c r="BR6" s="36">
        <f t="shared" si="8"/>
        <v>41.66</v>
      </c>
      <c r="BS6" s="36">
        <f t="shared" si="8"/>
        <v>49.77</v>
      </c>
      <c r="BT6" s="36">
        <f t="shared" si="8"/>
        <v>27.63</v>
      </c>
      <c r="BU6" s="36">
        <f t="shared" si="8"/>
        <v>37.92</v>
      </c>
      <c r="BV6" s="36">
        <f t="shared" si="8"/>
        <v>40.89</v>
      </c>
      <c r="BW6" s="36">
        <f t="shared" si="8"/>
        <v>41.25</v>
      </c>
      <c r="BX6" s="36">
        <f t="shared" si="8"/>
        <v>42.5</v>
      </c>
      <c r="BY6" s="36">
        <f t="shared" si="8"/>
        <v>41.84</v>
      </c>
      <c r="BZ6" s="35" t="str">
        <f>IF(BZ7="","",IF(BZ7="-","【-】","【"&amp;SUBSTITUTE(TEXT(BZ7,"#,##0.00"),"-","△")&amp;"】"))</f>
        <v>【55.87】</v>
      </c>
      <c r="CA6" s="36">
        <f>IF(CA7="",NA(),CA7)</f>
        <v>275.61</v>
      </c>
      <c r="CB6" s="36">
        <f t="shared" ref="CB6:CJ6" si="9">IF(CB7="",NA(),CB7)</f>
        <v>247.62</v>
      </c>
      <c r="CC6" s="36">
        <f t="shared" si="9"/>
        <v>316.58999999999997</v>
      </c>
      <c r="CD6" s="36">
        <f t="shared" si="9"/>
        <v>305.2</v>
      </c>
      <c r="CE6" s="36">
        <f t="shared" si="9"/>
        <v>442.63</v>
      </c>
      <c r="CF6" s="36">
        <f t="shared" si="9"/>
        <v>423.18</v>
      </c>
      <c r="CG6" s="36">
        <f t="shared" si="9"/>
        <v>383.2</v>
      </c>
      <c r="CH6" s="36">
        <f t="shared" si="9"/>
        <v>383.25</v>
      </c>
      <c r="CI6" s="36">
        <f t="shared" si="9"/>
        <v>377.72</v>
      </c>
      <c r="CJ6" s="36">
        <f t="shared" si="9"/>
        <v>390.47</v>
      </c>
      <c r="CK6" s="35" t="str">
        <f>IF(CK7="","",IF(CK7="-","【-】","【"&amp;SUBSTITUTE(TEXT(CK7,"#,##0.00"),"-","△")&amp;"】"))</f>
        <v>【288.19】</v>
      </c>
      <c r="CL6" s="36">
        <f>IF(CL7="",NA(),CL7)</f>
        <v>23.53</v>
      </c>
      <c r="CM6" s="36">
        <f t="shared" ref="CM6:CU6" si="10">IF(CM7="",NA(),CM7)</f>
        <v>23.67</v>
      </c>
      <c r="CN6" s="36">
        <f t="shared" si="10"/>
        <v>20.420000000000002</v>
      </c>
      <c r="CO6" s="36">
        <f t="shared" si="10"/>
        <v>16.920000000000002</v>
      </c>
      <c r="CP6" s="36">
        <f t="shared" si="10"/>
        <v>16.54</v>
      </c>
      <c r="CQ6" s="36">
        <f t="shared" si="10"/>
        <v>46.9</v>
      </c>
      <c r="CR6" s="36">
        <f t="shared" si="10"/>
        <v>47.95</v>
      </c>
      <c r="CS6" s="36">
        <f t="shared" si="10"/>
        <v>48.26</v>
      </c>
      <c r="CT6" s="36">
        <f t="shared" si="10"/>
        <v>48.01</v>
      </c>
      <c r="CU6" s="36">
        <f t="shared" si="10"/>
        <v>49.08</v>
      </c>
      <c r="CV6" s="35" t="str">
        <f>IF(CV7="","",IF(CV7="-","【-】","【"&amp;SUBSTITUTE(TEXT(CV7,"#,##0.00"),"-","△")&amp;"】"))</f>
        <v>【56.31】</v>
      </c>
      <c r="CW6" s="36">
        <f>IF(CW7="",NA(),CW7)</f>
        <v>94</v>
      </c>
      <c r="CX6" s="36">
        <f t="shared" ref="CX6:DF6" si="11">IF(CX7="",NA(),CX7)</f>
        <v>94</v>
      </c>
      <c r="CY6" s="36">
        <f t="shared" si="11"/>
        <v>94</v>
      </c>
      <c r="CZ6" s="36">
        <f t="shared" si="11"/>
        <v>94</v>
      </c>
      <c r="DA6" s="36">
        <f t="shared" si="11"/>
        <v>94</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454214</v>
      </c>
      <c r="D7" s="38">
        <v>47</v>
      </c>
      <c r="E7" s="38">
        <v>1</v>
      </c>
      <c r="F7" s="38">
        <v>0</v>
      </c>
      <c r="G7" s="38">
        <v>0</v>
      </c>
      <c r="H7" s="38" t="s">
        <v>96</v>
      </c>
      <c r="I7" s="38" t="s">
        <v>97</v>
      </c>
      <c r="J7" s="38" t="s">
        <v>98</v>
      </c>
      <c r="K7" s="38" t="s">
        <v>99</v>
      </c>
      <c r="L7" s="38" t="s">
        <v>100</v>
      </c>
      <c r="M7" s="38" t="s">
        <v>101</v>
      </c>
      <c r="N7" s="39" t="s">
        <v>102</v>
      </c>
      <c r="O7" s="39" t="s">
        <v>103</v>
      </c>
      <c r="P7" s="39">
        <v>1.3</v>
      </c>
      <c r="Q7" s="39">
        <v>2640</v>
      </c>
      <c r="R7" s="39">
        <v>17815</v>
      </c>
      <c r="S7" s="39">
        <v>120.4</v>
      </c>
      <c r="T7" s="39">
        <v>147.97</v>
      </c>
      <c r="U7" s="39">
        <v>230</v>
      </c>
      <c r="V7" s="39">
        <v>1.32</v>
      </c>
      <c r="W7" s="39">
        <v>174.24</v>
      </c>
      <c r="X7" s="39">
        <v>98.74</v>
      </c>
      <c r="Y7" s="39">
        <v>107.39</v>
      </c>
      <c r="Z7" s="39">
        <v>93.94</v>
      </c>
      <c r="AA7" s="39">
        <v>120.46</v>
      </c>
      <c r="AB7" s="39">
        <v>89.13</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1595.62</v>
      </c>
      <c r="BK7" s="39">
        <v>1302.33</v>
      </c>
      <c r="BL7" s="39">
        <v>1274.21</v>
      </c>
      <c r="BM7" s="39">
        <v>1183.92</v>
      </c>
      <c r="BN7" s="39">
        <v>1128.72</v>
      </c>
      <c r="BO7" s="39">
        <v>949.15</v>
      </c>
      <c r="BP7" s="39">
        <v>47.74</v>
      </c>
      <c r="BQ7" s="39">
        <v>54.06</v>
      </c>
      <c r="BR7" s="39">
        <v>41.66</v>
      </c>
      <c r="BS7" s="39">
        <v>49.77</v>
      </c>
      <c r="BT7" s="39">
        <v>27.63</v>
      </c>
      <c r="BU7" s="39">
        <v>37.92</v>
      </c>
      <c r="BV7" s="39">
        <v>40.89</v>
      </c>
      <c r="BW7" s="39">
        <v>41.25</v>
      </c>
      <c r="BX7" s="39">
        <v>42.5</v>
      </c>
      <c r="BY7" s="39">
        <v>41.84</v>
      </c>
      <c r="BZ7" s="39">
        <v>55.87</v>
      </c>
      <c r="CA7" s="39">
        <v>275.61</v>
      </c>
      <c r="CB7" s="39">
        <v>247.62</v>
      </c>
      <c r="CC7" s="39">
        <v>316.58999999999997</v>
      </c>
      <c r="CD7" s="39">
        <v>305.2</v>
      </c>
      <c r="CE7" s="39">
        <v>442.63</v>
      </c>
      <c r="CF7" s="39">
        <v>423.18</v>
      </c>
      <c r="CG7" s="39">
        <v>383.2</v>
      </c>
      <c r="CH7" s="39">
        <v>383.25</v>
      </c>
      <c r="CI7" s="39">
        <v>377.72</v>
      </c>
      <c r="CJ7" s="39">
        <v>390.47</v>
      </c>
      <c r="CK7" s="39">
        <v>288.19</v>
      </c>
      <c r="CL7" s="39">
        <v>23.53</v>
      </c>
      <c r="CM7" s="39">
        <v>23.67</v>
      </c>
      <c r="CN7" s="39">
        <v>20.420000000000002</v>
      </c>
      <c r="CO7" s="39">
        <v>16.920000000000002</v>
      </c>
      <c r="CP7" s="39">
        <v>16.54</v>
      </c>
      <c r="CQ7" s="39">
        <v>46.9</v>
      </c>
      <c r="CR7" s="39">
        <v>47.95</v>
      </c>
      <c r="CS7" s="39">
        <v>48.26</v>
      </c>
      <c r="CT7" s="39">
        <v>48.01</v>
      </c>
      <c r="CU7" s="39">
        <v>49.08</v>
      </c>
      <c r="CV7" s="39">
        <v>56.31</v>
      </c>
      <c r="CW7" s="39">
        <v>94</v>
      </c>
      <c r="CX7" s="39">
        <v>94</v>
      </c>
      <c r="CY7" s="39">
        <v>94</v>
      </c>
      <c r="CZ7" s="39">
        <v>94</v>
      </c>
      <c r="DA7" s="39">
        <v>94</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2022-01-31T04:05:28Z</cp:lastPrinted>
  <dcterms:created xsi:type="dcterms:W3CDTF">2021-12-03T07:05:34Z</dcterms:created>
  <dcterms:modified xsi:type="dcterms:W3CDTF">2022-02-21T04:44:49Z</dcterms:modified>
  <cp:category/>
</cp:coreProperties>
</file>