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88" i="11" l="1"/>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36" i="9"/>
  <c r="CO35" i="9"/>
  <c r="AM35" i="9"/>
  <c r="C35" i="9"/>
  <c r="BW34" i="9"/>
  <c r="C34" i="9"/>
  <c r="BW35" i="9" l="1"/>
  <c r="BW36" i="9" s="1"/>
  <c r="BW37" i="9" s="1"/>
  <c r="U34" i="9"/>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BE34" i="9"/>
  <c r="BE35" i="9" s="1"/>
</calcChain>
</file>

<file path=xl/sharedStrings.xml><?xml version="1.0" encoding="utf-8"?>
<sst xmlns="http://schemas.openxmlformats.org/spreadsheetml/2006/main" count="1022" uniqueCount="540">
  <si>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</si>
  <si>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</si>
  <si>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</si>
  <si>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</si>
  <si>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</si>
  <si>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</si>
  <si>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</si>
  <si>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</si>
  <si>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</si>
  <si>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</si>
  <si>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</si>
  <si>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</si>
  <si>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</si>
  <si>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</si>
  <si>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</si>
  <si>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</si>
  <si>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</si>
  <si>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</si>
  <si>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</si>
  <si>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</si>
  <si>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</si>
  <si>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</si>
  <si>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</si>
  <si>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</si>
  <si>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</si>
  <si>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</si>
  <si>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</si>
  <si>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</si>
  <si>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</si>
  <si>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</si>
  <si>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</si>
  <si>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</si>
  <si>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</si>
  <si>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</si>
  <si>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</si>
  <si>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</si>
  <si>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</si>
  <si>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</si>
  <si>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</si>
  <si>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</si>
  <si>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</si>
  <si>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</si>
  <si>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</si>
  <si>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</si>
  <si>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</si>
  <si>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</si>
  <si>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</si>
  <si>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</si>
  <si>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</si>
  <si>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</si>
  <si>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</si>
  <si>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</si>
  <si>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</si>
  <si>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</si>
  <si>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</si>
  <si>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</si>
  <si>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</si>
  <si>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</si>
  <si>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</si>
  <si>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</si>
  <si>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</si>
  <si>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</si>
  <si>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</si>
  <si>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</si>
  <si>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</si>
  <si>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</si>
  <si>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</si>
  <si>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</si>
  <si>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</si>
  <si>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</si>
  <si>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</si>
  <si>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</si>
  <si>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</si>
  <si>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</si>
  <si>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</si>
  <si>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</si>
  <si>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</si>
  <si>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</si>
  <si>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</si>
  <si>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</si>
  <si>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</si>
  <si>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</si>
  <si>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</si>
  <si>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</si>
  <si>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</si>
  <si>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</si>
  <si>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</si>
  <si>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</si>
  <si>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</si>
  <si>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</si>
  <si>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</si>
  <si>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</si>
  <si>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</si>
  <si>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</si>
  <si>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</si>
  <si>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</si>
  <si>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</si>
  <si>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</si>
  <si>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</si>
  <si>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</si>
  <si>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</si>
  <si>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</si>
  <si>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</si>
  <si>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</si>
  <si>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</si>
  <si>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</si>
  <si>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</si>
  <si>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</si>
  <si>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</si>
  <si>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</si>
  <si>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</si>
  <si>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</si>
  <si>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</si>
  <si>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</si>
  <si>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</si>
  <si>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</si>
  <si>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</si>
  <si>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</si>
  <si>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</si>
  <si>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</si>
  <si>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</si>
  <si>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</si>
  <si>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</si>
  <si>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</si>
  <si>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</si>
  <si>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</si>
  <si>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</si>
  <si>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</si>
  <si>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</si>
  <si>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</si>
  <si>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</si>
  <si>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</si>
  <si>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</si>
  <si>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</si>
  <si>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</si>
  <si>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</si>
  <si>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</si>
  <si>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</si>
  <si>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</si>
  <si>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</si>
  <si>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</si>
  <si>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</si>
  <si>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</si>
  <si>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</si>
  <si>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</si>
  <si>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</si>
  <si>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</si>
  <si>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</si>
  <si>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</si>
  <si>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</si>
  <si>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</si>
  <si>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</si>
  <si>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</si>
  <si>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</si>
  <si>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</si>
  <si>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</si>
  <si>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</si>
  <si>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</si>
  <si>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</si>
  <si>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</si>
  <si>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</si>
  <si>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</si>
  <si>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</si>
  <si>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</si>
  <si>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</si>
  <si>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</si>
  <si>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</si>
  <si>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</si>
  <si>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</si>
  <si>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</si>
  <si>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</si>
  <si>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</si>
  <si>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</si>
  <si>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</si>
  <si>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</si>
  <si>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</si>
  <si>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</si>
  <si>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</si>
  <si>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</si>
  <si>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</si>
  <si>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</si>
  <si>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</si>
  <si>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</si>
  <si>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</si>
  <si>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</si>
  <si>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</si>
  <si>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</si>
  <si>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</si>
  <si>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</si>
  <si>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</si>
  <si>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</si>
  <si>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</si>
  <si>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</si>
  <si>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宮崎県三股町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</si>
  <si>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</si>
  <si>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</si>
  <si>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</si>
  <si>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</si>
  <si>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</si>
  <si>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</si>
  <si>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</si>
  <si>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</si>
  <si>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</si>
  <si>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</si>
  <si>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</si>
  <si>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</si>
  <si>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</si>
  <si>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</si>
  <si>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</si>
  <si>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</si>
  <si>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</si>
  <si>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</si>
  <si>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</si>
  <si>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</si>
  <si>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</si>
  <si>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</si>
  <si>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</si>
  <si>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</si>
  <si>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</si>
  <si>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</si>
  <si>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</si>
  <si>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</si>
  <si>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</si>
  <si>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</si>
  <si>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</si>
  <si>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</si>
  <si>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</si>
  <si>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</si>
  <si>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</si>
  <si>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</si>
  <si>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</si>
  <si>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</si>
  <si>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</si>
  <si>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</si>
  <si>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</si>
  <si>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</si>
  <si>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</si>
  <si>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</si>
  <si>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</si>
  <si>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</si>
  <si>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</si>
  <si>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</si>
  <si>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</si>
  <si>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</si>
  <si>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</si>
  <si>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</si>
  <si>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</si>
  <si>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</si>
  <si>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</si>
  <si>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</si>
  <si>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</si>
  <si>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</si>
  <si>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</si>
  <si>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</si>
  <si>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</si>
  <si>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</si>
  <si>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</si>
  <si>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</si>
  <si>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</si>
  <si>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</si>
  <si>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</si>
  <si>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</si>
  <si>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</si>
  <si>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</si>
  <si>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</si>
  <si>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</si>
  <si>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</si>
  <si>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</si>
  <si>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</si>
  <si>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</si>
  <si>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</si>
  <si>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</si>
  <si>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</si>
  <si>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</si>
  <si>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</si>
  <si>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</si>
  <si>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</si>
  <si>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</si>
  <si>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</si>
  <si>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</si>
  <si>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</si>
  <si>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</si>
  <si>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</si>
  <si>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</si>
  <si>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</si>
  <si>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</si>
  <si>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</si>
  <si>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</si>
  <si>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</si>
  <si>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</si>
  <si>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</si>
  <si>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</si>
  <si>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</si>
  <si>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</si>
  <si>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</si>
  <si>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</si>
  <si>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</si>
  <si>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</si>
  <si>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</si>
  <si>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</si>
  <si>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</si>
  <si>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</si>
  <si>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</si>
  <si>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</si>
  <si>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</si>
  <si>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</si>
  <si>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</si>
  <si>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</si>
  <si>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</si>
  <si>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</si>
  <si>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</si>
  <si>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</si>
  <si>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</si>
  <si>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</si>
  <si>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</si>
  <si>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</si>
  <si>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</si>
  <si>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</si>
  <si>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</si>
  <si>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</si>
  <si>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</si>
  <si>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</si>
  <si>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</si>
  <si>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</si>
  <si>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</si>
  <si>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</si>
  <si>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</si>
  <si>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</si>
  <si>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</si>
  <si>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</si>
  <si>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</si>
  <si>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</si>
  <si>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</si>
  <si>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</si>
  <si>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</si>
  <si>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</si>
  <si>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</si>
  <si>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</si>
  <si>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</si>
  <si>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</si>
  <si>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</si>
  <si>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</si>
  <si>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宮崎県三股町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</si>
  <si>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</si>
  <si>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</si>
  <si>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</si>
  <si>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</si>
  <si>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</si>
  <si>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</si>
  <si>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</si>
  <si>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</si>
  <si>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</si>
  <si>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</si>
  <si>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</si>
  <si>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</si>
  <si>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</si>
  <si>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</si>
  <si>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</si>
  <si>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</si>
  <si>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</si>
  <si>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</si>
  <si>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</si>
  <si>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</si>
  <si>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</si>
  <si>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</si>
  <si>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</si>
  <si>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</si>
  <si>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</si>
  <si>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</si>
  <si>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</si>
  <si>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</si>
  <si>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</si>
  <si>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</si>
  <si>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</si>
  <si>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</si>
  <si>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</si>
  <si>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</si>
  <si>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</si>
  <si>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</si>
  <si>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</si>
  <si>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</si>
  <si>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</si>
  <si>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</si>
  <si>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</si>
  <si>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</si>
  <si>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</si>
  <si>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</si>
  <si>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</si>
  <si>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</si>
  <si>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</si>
  <si>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</si>
  <si>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</si>
  <si>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</si>
  <si>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</si>
  <si>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</si>
  <si>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</si>
  <si>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</si>
  <si>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</si>
  <si>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</si>
  <si>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</si>
  <si>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</si>
  <si>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</si>
  <si>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</si>
  <si>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</si>
  <si>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</si>
  <si>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</si>
  <si>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</si>
  <si>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</si>
  <si>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</si>
  <si>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</si>
  <si>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</si>
  <si>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</si>
  <si>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</si>
  <si>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</si>
  <si>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</si>
  <si>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</si>
  <si>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</si>
  <si>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</si>
  <si>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</si>
  <si>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</si>
  <si>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</si>
  <si>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</si>
  <si>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</si>
  <si>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</si>
  <si>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</si>
  <si>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</si>
  <si>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</si>
  <si>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</si>
  <si>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</si>
  <si>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</si>
  <si>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</si>
  <si>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</si>
  <si>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</si>
  <si>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</si>
  <si>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</si>
  <si>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</si>
  <si>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</si>
  <si>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</si>
  <si>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</si>
  <si>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</si>
  <si>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</si>
  <si>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</si>
  <si>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</si>
  <si>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</si>
  <si>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</si>
  <si>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</si>
  <si>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</si>
  <si>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</si>
  <si>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</si>
  <si>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</si>
  <si>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</si>
  <si>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</si>
  <si>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</si>
  <si>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</si>
  <si>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</si>
  <si>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</si>
  <si>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</si>
  <si>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</si>
  <si>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</si>
  <si>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</si>
  <si>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</si>
  <si>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</si>
  <si>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</si>
  <si>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</si>
  <si>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</si>
  <si>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</si>
  <si>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</si>
  <si>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</si>
  <si>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</si>
  <si>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</si>
  <si>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</si>
  <si>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</si>
  <si>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</si>
  <si>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</si>
  <si>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</si>
  <si>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</si>
  <si>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</si>
  <si>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</si>
  <si>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</si>
  <si>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</si>
  <si>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</si>
  <si>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</si>
  <si>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</si>
  <si>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</si>
  <si>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</si>
  <si>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</si>
  <si>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</si>
  <si>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</si>
  <si>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</si>
  <si>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</si>
  <si>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</si>
  <si>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</si>
  <si>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</si>
  <si>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</si>
  <si>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</si>
  <si>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</si>
  <si>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</si>
  <si>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</si>
  <si>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</si>
  <si>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</si>
  <si>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</si>
  <si>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</si>
  <si>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</si>
  <si>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</si>
  <si>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</si>
  <si>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</si>
  <si>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</si>
  <si>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</si>
  <si>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</si>
  <si>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</si>
  <si>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</si>
  <si>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</si>
  <si>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</si>
  <si>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</si>
  <si>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</si>
  <si>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</si>
  <si>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</si>
  <si>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</si>
  <si>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</si>
  <si>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</si>
  <si>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</si>
  <si>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2.85</t>
  </si>
  <si>
    <t>水道事業会計</t>
  </si>
  <si>
    <t>一般会計</t>
  </si>
  <si>
    <t>国民健康保険特別会計</t>
  </si>
  <si>
    <t>介護保険特別会計</t>
  </si>
  <si>
    <t>公共下水道事業特別会計</t>
  </si>
  <si>
    <t>後期高齢者医療保険特別会計</t>
  </si>
  <si>
    <t>農業集落排水事業特別会計</t>
  </si>
  <si>
    <t>介護サービス事業特別会計</t>
  </si>
  <si>
    <t>その他会計（赤字）</t>
  </si>
  <si>
    <t>その他会計（黒字）</t>
  </si>
  <si>
    <t>三股町土地開発公社</t>
    <rPh sb="0" eb="3">
      <t>ミマタチョウ</t>
    </rPh>
    <rPh sb="3" eb="5">
      <t>トチ</t>
    </rPh>
    <rPh sb="5" eb="7">
      <t>カイハツ</t>
    </rPh>
    <rPh sb="7" eb="9">
      <t>コウシャ</t>
    </rPh>
    <phoneticPr fontId="2"/>
  </si>
  <si>
    <t>◯</t>
  </si>
  <si>
    <t>宮崎県市町村総合事務組合（一般会計）</t>
  </si>
  <si>
    <t>宮崎県後期高齢者医療広域連合（一般会計）</t>
  </si>
  <si>
    <t>宮崎県後期高齢者医療広域連合（後期高齢者医療特別会計）</t>
  </si>
  <si>
    <t>宮崎県市町村総合事務組合（市町村交通災害共済事業特別会計）</t>
    <rPh sb="13" eb="16">
      <t>シチョウソン</t>
    </rPh>
    <rPh sb="16" eb="18">
      <t>コウツウ</t>
    </rPh>
    <rPh sb="18" eb="20">
      <t>サイガイ</t>
    </rPh>
    <rPh sb="20" eb="22">
      <t>キョウサイ</t>
    </rPh>
    <rPh sb="22" eb="24">
      <t>ジギョウ</t>
    </rPh>
    <rPh sb="24" eb="28">
      <t>トクベツカイケイ</t>
    </rPh>
    <phoneticPr fontId="2"/>
  </si>
  <si>
    <t>-</t>
    <phoneticPr fontId="2"/>
  </si>
  <si>
    <t>宮崎県自治会館管理組合</t>
    <rPh sb="0" eb="3">
      <t>ミヤザキケン</t>
    </rPh>
    <rPh sb="3" eb="5">
      <t>ジチ</t>
    </rPh>
    <rPh sb="5" eb="7">
      <t>カイカン</t>
    </rPh>
    <rPh sb="7" eb="9">
      <t>カンリ</t>
    </rPh>
    <rPh sb="9" eb="11">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</si>
</sst>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54969</c:v>
                </c:pt>
                <c:pt idx="1">
                  <c:v>48983</c:v>
                </c:pt>
                <c:pt idx="2">
                  <c:v>39817</c:v>
                </c:pt>
                <c:pt idx="3">
                  <c:v>71917</c:v>
                </c:pt>
                <c:pt idx="4">
                  <c:v>68572</c:v>
                </c:pt>
              </c:numCache>
            </c:numRef>
          </c:val>
          <c:smooth val="0"/>
        </c:ser>
        <c:dLbls>
          <c:showLegendKey val="0"/>
          <c:showVal val="0"/>
          <c:showCatName val="0"/>
          <c:showSerName val="0"/>
          <c:showPercent val="0"/>
          <c:showBubbleSize val="0"/>
        </c:dLbls>
        <c:marker val="1"/>
        <c:smooth val="0"/>
        <c:axId val="155914240"/>
        <c:axId val="155916160"/>
      </c:lineChart>
      <c:catAx>
        <c:axId val="155914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916160"/>
        <c:crosses val="autoZero"/>
        <c:auto val="1"/>
        <c:lblAlgn val="ctr"/>
        <c:lblOffset val="100"/>
        <c:tickLblSkip val="1"/>
        <c:tickMarkSkip val="1"/>
        <c:noMultiLvlLbl val="0"/>
      </c:catAx>
      <c:valAx>
        <c:axId val="15591616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914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5.26</c:v>
                </c:pt>
                <c:pt idx="1">
                  <c:v>4.51</c:v>
                </c:pt>
                <c:pt idx="2">
                  <c:v>2.46</c:v>
                </c:pt>
                <c:pt idx="3">
                  <c:v>4.4800000000000004</c:v>
                </c:pt>
                <c:pt idx="4">
                  <c:v>4.3600000000000003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16.27</c:v>
                </c:pt>
                <c:pt idx="1">
                  <c:v>23.43</c:v>
                </c:pt>
                <c:pt idx="2">
                  <c:v>26.52</c:v>
                </c:pt>
                <c:pt idx="3">
                  <c:v>27.49</c:v>
                </c:pt>
                <c:pt idx="4">
                  <c:v>24.95</c:v>
                </c:pt>
              </c:numCache>
            </c:numRef>
          </c:val>
        </c:ser>
        <c:dLbls>
          <c:showLegendKey val="0"/>
          <c:showVal val="0"/>
          <c:showCatName val="0"/>
          <c:showSerName val="0"/>
          <c:showPercent val="0"/>
          <c:showBubbleSize val="0"/>
        </c:dLbls>
        <c:gapWidth val="250"/>
        <c:overlap val="100"/>
        <c:axId val="59273984"/>
        <c:axId val="59275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4.71</c:v>
                </c:pt>
                <c:pt idx="1">
                  <c:v>6.62</c:v>
                </c:pt>
                <c:pt idx="2">
                  <c:v>0.35</c:v>
                </c:pt>
                <c:pt idx="3">
                  <c:v>3.28</c:v>
                </c:pt>
                <c:pt idx="4">
                  <c:v>-2.85</c:v>
                </c:pt>
              </c:numCache>
            </c:numRef>
          </c:val>
          <c:smooth val="0"/>
        </c:ser>
        <c:dLbls>
          <c:showLegendKey val="0"/>
          <c:showVal val="0"/>
          <c:showCatName val="0"/>
          <c:showSerName val="0"/>
          <c:showPercent val="0"/>
          <c:showBubbleSize val="0"/>
        </c:dLbls>
        <c:marker val="1"/>
        <c:smooth val="0"/>
        <c:axId val="59273984"/>
        <c:axId val="59275904"/>
      </c:lineChart>
      <c:catAx>
        <c:axId val="5927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275904"/>
        <c:crosses val="autoZero"/>
        <c:auto val="1"/>
        <c:lblAlgn val="ctr"/>
        <c:lblOffset val="100"/>
        <c:tickLblSkip val="1"/>
        <c:tickMarkSkip val="1"/>
        <c:noMultiLvlLbl val="0"/>
      </c:catAx>
      <c:valAx>
        <c:axId val="5927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27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c:v>
                </c:pt>
                <c:pt idx="4">
                  <c:v>#N/A</c:v>
                </c:pt>
                <c:pt idx="5">
                  <c:v>0.04</c:v>
                </c:pt>
                <c:pt idx="6">
                  <c:v>#N/A</c:v>
                </c:pt>
                <c:pt idx="7">
                  <c:v>0.06</c:v>
                </c:pt>
                <c:pt idx="8">
                  <c:v>#N/A</c:v>
                </c:pt>
                <c:pt idx="9">
                  <c:v>0.02</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0.02</c:v>
                </c:pt>
                <c:pt idx="4">
                  <c:v>#N/A</c:v>
                </c:pt>
                <c:pt idx="5">
                  <c:v>0.01</c:v>
                </c:pt>
                <c:pt idx="6">
                  <c:v>#N/A</c:v>
                </c:pt>
                <c:pt idx="7">
                  <c:v>0.01</c:v>
                </c:pt>
                <c:pt idx="8">
                  <c:v>#N/A</c:v>
                </c:pt>
                <c:pt idx="9">
                  <c:v>0.04</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0.14000000000000001</c:v>
                </c:pt>
                <c:pt idx="4">
                  <c:v>#N/A</c:v>
                </c:pt>
                <c:pt idx="5">
                  <c:v>0.03</c:v>
                </c:pt>
                <c:pt idx="6">
                  <c:v>#N/A</c:v>
                </c:pt>
                <c:pt idx="7">
                  <c:v>0.16</c:v>
                </c:pt>
                <c:pt idx="8">
                  <c:v>#N/A</c:v>
                </c:pt>
                <c:pt idx="9">
                  <c:v>0.28999999999999998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0.24</c:v>
                </c:pt>
                <c:pt idx="2">
                  <c:v>#N/A</c:v>
                </c:pt>
                <c:pt idx="3">
                  <c:v>0.57999999999999996</c:v>
                </c:pt>
                <c:pt idx="4">
                  <c:v>#N/A</c:v>
                </c:pt>
                <c:pt idx="5">
                  <c:v>0.77</c:v>
                </c:pt>
                <c:pt idx="6">
                  <c:v>#N/A</c:v>
                </c:pt>
                <c:pt idx="7">
                  <c:v>0.88</c:v>
                </c:pt>
                <c:pt idx="8">
                  <c:v>#N/A</c:v>
                </c:pt>
                <c:pt idx="9">
                  <c:v>0.56999999999999995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5.6</c:v>
                </c:pt>
                <c:pt idx="2">
                  <c:v>#N/A</c:v>
                </c:pt>
                <c:pt idx="3">
                  <c:v>3.56</c:v>
                </c:pt>
                <c:pt idx="4">
                  <c:v>#N/A</c:v>
                </c:pt>
                <c:pt idx="5">
                  <c:v>3.37</c:v>
                </c:pt>
                <c:pt idx="6">
                  <c:v>#N/A</c:v>
                </c:pt>
                <c:pt idx="7">
                  <c:v>5.77</c:v>
                </c:pt>
                <c:pt idx="8">
                  <c:v>#N/A</c:v>
                </c:pt>
                <c:pt idx="9">
                  <c:v>3.96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5.25</c:v>
                </c:pt>
                <c:pt idx="2">
                  <c:v>#N/A</c:v>
                </c:pt>
                <c:pt idx="3">
                  <c:v>4.51</c:v>
                </c:pt>
                <c:pt idx="4">
                  <c:v>#N/A</c:v>
                </c:pt>
                <c:pt idx="5">
                  <c:v>2.46</c:v>
                </c:pt>
                <c:pt idx="6">
                  <c:v>#N/A</c:v>
                </c:pt>
                <c:pt idx="7">
                  <c:v>4.47</c:v>
                </c:pt>
                <c:pt idx="8">
                  <c:v>#N/A</c:v>
                </c:pt>
                <c:pt idx="9">
                  <c:v>4.3600000000000003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4.47</c:v>
                </c:pt>
                <c:pt idx="2">
                  <c:v>#N/A</c:v>
                </c:pt>
                <c:pt idx="3">
                  <c:v>5.03</c:v>
                </c:pt>
                <c:pt idx="4">
                  <c:v>#N/A</c:v>
                </c:pt>
                <c:pt idx="5">
                  <c:v>5.91</c:v>
                </c:pt>
                <c:pt idx="6">
                  <c:v>#N/A</c:v>
                </c:pt>
                <c:pt idx="7">
                  <c:v>5.24</c:v>
                </c:pt>
                <c:pt idx="8">
                  <c:v>#N/A</c:v>
                </c:pt>
                <c:pt idx="9">
                  <c:v>5.49</c:v>
                </c:pt>
              </c:numCache>
            </c:numRef>
          </c:val>
        </c:ser>
        <c:dLbls>
          <c:showLegendKey val="0"/>
          <c:showVal val="0"/>
          <c:showCatName val="0"/>
          <c:showSerName val="0"/>
          <c:showPercent val="0"/>
          <c:showBubbleSize val="0"/>
        </c:dLbls>
        <c:gapWidth val="150"/>
        <c:overlap val="100"/>
        <c:axId val="59243136"/>
        <c:axId val="59384192"/>
      </c:barChart>
      <c:catAx>
        <c:axId val="5924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384192"/>
        <c:crosses val="autoZero"/>
        <c:auto val="1"/>
        <c:lblAlgn val="ctr"/>
        <c:lblOffset val="100"/>
        <c:tickLblSkip val="1"/>
        <c:tickMarkSkip val="1"/>
        <c:noMultiLvlLbl val="0"/>
      </c:catAx>
      <c:valAx>
        <c:axId val="59384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243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562</c:v>
                </c:pt>
                <c:pt idx="5">
                  <c:v>701</c:v>
                </c:pt>
                <c:pt idx="8">
                  <c:v>598</c:v>
                </c:pt>
                <c:pt idx="11">
                  <c:v>622</c:v>
                </c:pt>
                <c:pt idx="14">
                  <c:v>642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35</c:v>
                </c:pt>
                <c:pt idx="3">
                  <c:v>23</c:v>
                </c:pt>
                <c:pt idx="6">
                  <c:v>45</c:v>
                </c:pt>
                <c:pt idx="9">
                  <c:v>513</c:v>
                </c:pt>
                <c:pt idx="12">
                  <c:v>516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126</c:v>
                </c:pt>
                <c:pt idx="3">
                  <c:v>129</c:v>
                </c:pt>
                <c:pt idx="6">
                  <c:v>138</c:v>
                </c:pt>
                <c:pt idx="9">
                  <c:v>127</c:v>
                </c:pt>
                <c:pt idx="12">
                  <c:v>116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858</c:v>
                </c:pt>
                <c:pt idx="3">
                  <c:v>744</c:v>
                </c:pt>
                <c:pt idx="6">
                  <c:v>639</c:v>
                </c:pt>
                <c:pt idx="9">
                  <c:v>621</c:v>
                </c:pt>
                <c:pt idx="12">
                  <c:v>598</c:v>
                </c:pt>
              </c:numCache>
            </c:numRef>
          </c:val>
        </c:ser>
        <c:dLbls>
          <c:showLegendKey val="0"/>
          <c:showVal val="0"/>
          <c:showCatName val="0"/>
          <c:showSerName val="0"/>
          <c:showPercent val="0"/>
          <c:showBubbleSize val="0"/>
        </c:dLbls>
        <c:gapWidth val="100"/>
        <c:overlap val="100"/>
        <c:axId val="58840960"/>
        <c:axId val="59482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457</c:v>
                </c:pt>
                <c:pt idx="2">
                  <c:v>#N/A</c:v>
                </c:pt>
                <c:pt idx="3">
                  <c:v>#N/A</c:v>
                </c:pt>
                <c:pt idx="4">
                  <c:v>195</c:v>
                </c:pt>
                <c:pt idx="5">
                  <c:v>#N/A</c:v>
                </c:pt>
                <c:pt idx="6">
                  <c:v>#N/A</c:v>
                </c:pt>
                <c:pt idx="7">
                  <c:v>224</c:v>
                </c:pt>
                <c:pt idx="8">
                  <c:v>#N/A</c:v>
                </c:pt>
                <c:pt idx="9">
                  <c:v>#N/A</c:v>
                </c:pt>
                <c:pt idx="10">
                  <c:v>639</c:v>
                </c:pt>
                <c:pt idx="11">
                  <c:v>#N/A</c:v>
                </c:pt>
                <c:pt idx="12">
                  <c:v>#N/A</c:v>
                </c:pt>
                <c:pt idx="13">
                  <c:v>588</c:v>
                </c:pt>
                <c:pt idx="14">
                  <c:v>#N/A</c:v>
                </c:pt>
              </c:numCache>
            </c:numRef>
          </c:val>
          <c:smooth val="0"/>
        </c:ser>
        <c:dLbls>
          <c:showLegendKey val="0"/>
          <c:showVal val="0"/>
          <c:showCatName val="0"/>
          <c:showSerName val="0"/>
          <c:showPercent val="0"/>
          <c:showBubbleSize val="0"/>
        </c:dLbls>
        <c:marker val="1"/>
        <c:smooth val="0"/>
        <c:axId val="58840960"/>
        <c:axId val="59482112"/>
      </c:lineChart>
      <c:catAx>
        <c:axId val="5884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482112"/>
        <c:crosses val="autoZero"/>
        <c:auto val="1"/>
        <c:lblAlgn val="ctr"/>
        <c:lblOffset val="100"/>
        <c:tickLblSkip val="1"/>
        <c:tickMarkSkip val="1"/>
        <c:noMultiLvlLbl val="0"/>
      </c:catAx>
      <c:valAx>
        <c:axId val="5948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4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6198</c:v>
                </c:pt>
                <c:pt idx="5">
                  <c:v>6195</c:v>
                </c:pt>
                <c:pt idx="8">
                  <c:v>6235</c:v>
                </c:pt>
                <c:pt idx="11">
                  <c:v>6293</c:v>
                </c:pt>
                <c:pt idx="14">
                  <c:v>6566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916</c:v>
                </c:pt>
                <c:pt idx="5">
                  <c:v>1155</c:v>
                </c:pt>
                <c:pt idx="8">
                  <c:v>1327</c:v>
                </c:pt>
                <c:pt idx="11">
                  <c:v>1208</c:v>
                </c:pt>
                <c:pt idx="14">
                  <c:v>1109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3315</c:v>
                </c:pt>
                <c:pt idx="5">
                  <c:v>3601</c:v>
                </c:pt>
                <c:pt idx="8">
                  <c:v>3836</c:v>
                </c:pt>
                <c:pt idx="11">
                  <c:v>4034</c:v>
                </c:pt>
                <c:pt idx="14">
                  <c:v>3808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1442</c:v>
                </c:pt>
                <c:pt idx="3">
                  <c:v>1506</c:v>
                </c:pt>
                <c:pt idx="6">
                  <c:v>1260</c:v>
                </c:pt>
                <c:pt idx="9">
                  <c:v>1182</c:v>
                </c:pt>
                <c:pt idx="12">
                  <c:v>1034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2409</c:v>
                </c:pt>
                <c:pt idx="3">
                  <c:v>2305</c:v>
                </c:pt>
                <c:pt idx="6">
                  <c:v>2316</c:v>
                </c:pt>
                <c:pt idx="9">
                  <c:v>2240</c:v>
                </c:pt>
                <c:pt idx="12">
                  <c:v>2002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209</c:v>
                </c:pt>
                <c:pt idx="3">
                  <c:v>204</c:v>
                </c:pt>
                <c:pt idx="6">
                  <c:v>1246</c:v>
                </c:pt>
                <c:pt idx="9">
                  <c:v>593</c:v>
                </c:pt>
                <c:pt idx="12">
                  <c:v>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6640</c:v>
                </c:pt>
                <c:pt idx="3">
                  <c:v>6781</c:v>
                </c:pt>
                <c:pt idx="6">
                  <c:v>6823</c:v>
                </c:pt>
                <c:pt idx="9">
                  <c:v>6939</c:v>
                </c:pt>
                <c:pt idx="12">
                  <c:v>7633</c:v>
                </c:pt>
              </c:numCache>
            </c:numRef>
          </c:val>
        </c:ser>
        <c:dLbls>
          <c:showLegendKey val="0"/>
          <c:showVal val="0"/>
          <c:showCatName val="0"/>
          <c:showSerName val="0"/>
          <c:showPercent val="0"/>
          <c:showBubbleSize val="0"/>
        </c:dLbls>
        <c:gapWidth val="100"/>
        <c:overlap val="100"/>
        <c:axId val="59056128"/>
        <c:axId val="59058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271</c:v>
                </c:pt>
                <c:pt idx="2">
                  <c:v>#N/A</c:v>
                </c:pt>
                <c:pt idx="3">
                  <c:v>#N/A</c:v>
                </c:pt>
                <c:pt idx="4">
                  <c:v>0</c:v>
                </c:pt>
                <c:pt idx="5">
                  <c:v>#N/A</c:v>
                </c:pt>
                <c:pt idx="6">
                  <c:v>#N/A</c:v>
                </c:pt>
                <c:pt idx="7">
                  <c:v>247</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9056128"/>
        <c:axId val="59058048"/>
      </c:lineChart>
      <c:catAx>
        <c:axId val="5905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058048"/>
        <c:crosses val="autoZero"/>
        <c:auto val="1"/>
        <c:lblAlgn val="ctr"/>
        <c:lblOffset val="100"/>
        <c:tickLblSkip val="1"/>
        <c:tickMarkSkip val="1"/>
        <c:noMultiLvlLbl val="0"/>
      </c:catAx>
      <c:valAx>
        <c:axId val="5905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05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25,968
25,914
110.02
10,428,679
10,099,220
231,954
5,316,047
7,632,752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基準財政需要額が前年度比で</a:t>
          </a:r>
          <a:r>
            <a:rPr kumimoji="1" lang="en-US" altLang="ja-JP" sz="1100">
              <a:latin typeface="ＭＳ Ｐゴシック"/>
            </a:rPr>
            <a:t>0.2</a:t>
          </a:r>
          <a:r>
            <a:rPr kumimoji="1" lang="ja-JP" altLang="en-US" sz="1100">
              <a:latin typeface="ＭＳ Ｐゴシック"/>
            </a:rPr>
            <a:t>％減となったのに対し、社会保障関係経費の充当財源となる地方消費税交付金が前年度比</a:t>
          </a:r>
          <a:r>
            <a:rPr kumimoji="1" lang="en-US" altLang="ja-JP" sz="1100">
              <a:latin typeface="ＭＳ Ｐゴシック"/>
            </a:rPr>
            <a:t>28.7</a:t>
          </a:r>
          <a:r>
            <a:rPr kumimoji="1" lang="ja-JP" altLang="en-US" sz="1100">
              <a:latin typeface="ＭＳ Ｐゴシック"/>
            </a:rPr>
            <a:t>％の増、市町村民税が</a:t>
          </a:r>
          <a:r>
            <a:rPr kumimoji="1" lang="en-US" altLang="ja-JP" sz="1100">
              <a:latin typeface="ＭＳ Ｐゴシック"/>
            </a:rPr>
            <a:t>1.7</a:t>
          </a:r>
          <a:r>
            <a:rPr kumimoji="1" lang="ja-JP" altLang="en-US" sz="1100">
              <a:latin typeface="ＭＳ Ｐゴシック"/>
            </a:rPr>
            <a:t>％の増となったことを要因として基準財政収入額が</a:t>
          </a:r>
          <a:r>
            <a:rPr kumimoji="1" lang="en-US" altLang="ja-JP" sz="1100">
              <a:latin typeface="ＭＳ Ｐゴシック"/>
            </a:rPr>
            <a:t>3.3</a:t>
          </a:r>
          <a:r>
            <a:rPr kumimoji="1" lang="ja-JP" altLang="en-US" sz="1100">
              <a:latin typeface="ＭＳ Ｐゴシック"/>
            </a:rPr>
            <a:t>％伸び、単年度の財政力指数が前年度に対し</a:t>
          </a:r>
          <a:r>
            <a:rPr kumimoji="1" lang="en-US" altLang="ja-JP" sz="1100">
              <a:latin typeface="ＭＳ Ｐゴシック"/>
            </a:rPr>
            <a:t>0.2</a:t>
          </a:r>
          <a:r>
            <a:rPr kumimoji="1" lang="ja-JP" altLang="en-US" sz="1100">
              <a:latin typeface="ＭＳ Ｐゴシック"/>
            </a:rPr>
            <a:t>伸び</a:t>
          </a:r>
          <a:r>
            <a:rPr kumimoji="1" lang="en-US" altLang="ja-JP" sz="1100">
              <a:latin typeface="ＭＳ Ｐゴシック"/>
            </a:rPr>
            <a:t>0.41</a:t>
          </a:r>
          <a:r>
            <a:rPr kumimoji="1" lang="ja-JP" altLang="en-US" sz="1100">
              <a:latin typeface="ＭＳ Ｐゴシック"/>
            </a:rPr>
            <a:t>となったことから、前年度に対し、</a:t>
          </a:r>
          <a:r>
            <a:rPr kumimoji="1" lang="en-US" altLang="ja-JP" sz="1100">
              <a:latin typeface="ＭＳ Ｐゴシック"/>
            </a:rPr>
            <a:t>0.01</a:t>
          </a:r>
          <a:r>
            <a:rPr kumimoji="1" lang="ja-JP" altLang="en-US" sz="1100">
              <a:latin typeface="ＭＳ Ｐゴシック"/>
            </a:rPr>
            <a:t>伸びた。</a:t>
          </a:r>
          <a:endParaRPr kumimoji="1" lang="en-US" altLang="ja-JP" sz="1100">
            <a:latin typeface="ＭＳ Ｐゴシック"/>
          </a:endParaRPr>
        </a:p>
        <a:p>
          <a:r>
            <a:rPr kumimoji="1" lang="ja-JP" altLang="en-US" sz="1100">
              <a:latin typeface="ＭＳ Ｐゴシック"/>
            </a:rPr>
            <a:t>　しかしながら、県平均を</a:t>
          </a:r>
          <a:r>
            <a:rPr kumimoji="1" lang="en-US" altLang="ja-JP" sz="1100">
              <a:latin typeface="ＭＳ Ｐゴシック"/>
            </a:rPr>
            <a:t>0.06</a:t>
          </a:r>
          <a:r>
            <a:rPr kumimoji="1" lang="ja-JP" altLang="en-US" sz="1100">
              <a:latin typeface="ＭＳ Ｐゴシック"/>
            </a:rPr>
            <a:t>上回ってはいるが、町内に大型事業所が少なく依然として財政基盤が弱いため、類似団体平均と比較すると</a:t>
          </a:r>
          <a:r>
            <a:rPr kumimoji="1" lang="en-US" altLang="ja-JP" sz="1100">
              <a:latin typeface="ＭＳ Ｐゴシック"/>
            </a:rPr>
            <a:t>0.23</a:t>
          </a:r>
          <a:r>
            <a:rPr kumimoji="1" lang="ja-JP" altLang="en-US" sz="1100">
              <a:latin typeface="ＭＳ Ｐゴシック"/>
            </a:rPr>
            <a:t>と大きく下回っている。</a:t>
          </a:r>
        </a:p>
        <a:p>
          <a:r>
            <a:rPr kumimoji="1" lang="ja-JP" altLang="en-US" sz="1100">
              <a:latin typeface="ＭＳ Ｐゴシック"/>
            </a:rPr>
            <a:t>　社会保障関係費の経費増を含め財政需要額は今後も増加傾向が見込まれることから、徴収業務の強化推進に取り組み、自主財源の十分な確保を図り財政基盤の強化に努める。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111478</xdr:rowOff>
    </xdr:from>
    <xdr:to>
      <xdr:col>7</xdr:col>
      <xdr:colOff>152400</xdr:colOff>
      <xdr:row>44</xdr:row>
      <xdr:rowOff>124883</xdr:rowOff>
    </xdr:to>
    <xdr:cxnSp macro="">
      <xdr:nvCxnSpPr>
        <xdr:cNvPr id="67" name="直線コネクタ 66"/>
        <xdr:cNvCxnSpPr/>
      </xdr:nvCxnSpPr>
      <xdr:spPr>
        <a:xfrm flipV="1">
          <a:off x="4114800" y="76552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0" name="直線コネクタ 69"/>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111478</xdr:rowOff>
    </xdr:from>
    <xdr:to>
      <xdr:col>4</xdr:col>
      <xdr:colOff>482600</xdr:colOff>
      <xdr:row>44</xdr:row>
      <xdr:rowOff>124883</xdr:rowOff>
    </xdr:to>
    <xdr:cxnSp macro="">
      <xdr:nvCxnSpPr>
        <xdr:cNvPr id="73" name="直線コネクタ 72"/>
        <xdr:cNvCxnSpPr/>
      </xdr:nvCxnSpPr>
      <xdr:spPr>
        <a:xfrm>
          <a:off x="2336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98072</xdr:rowOff>
    </xdr:from>
    <xdr:to>
      <xdr:col>3</xdr:col>
      <xdr:colOff>279400</xdr:colOff>
      <xdr:row>44</xdr:row>
      <xdr:rowOff>111478</xdr:rowOff>
    </xdr:to>
    <xdr:cxnSp macro="">
      <xdr:nvCxnSpPr>
        <xdr:cNvPr id="76" name="直線コネクタ 75"/>
        <xdr:cNvCxnSpPr/>
      </xdr:nvCxnSpPr>
      <xdr:spPr>
        <a:xfrm>
          <a:off x="1447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60678</xdr:rowOff>
    </xdr:from>
    <xdr:to>
      <xdr:col>7</xdr:col>
      <xdr:colOff>203200</xdr:colOff>
      <xdr:row>44</xdr:row>
      <xdr:rowOff>162278</xdr:rowOff>
    </xdr:to>
    <xdr:sp macro="" textlink="">
      <xdr:nvSpPr>
        <xdr:cNvPr id="86" name="円/楕円 85"/>
        <xdr:cNvSpPr/>
      </xdr:nvSpPr>
      <xdr:spPr>
        <a:xfrm>
          <a:off x="49022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32755</xdr:rowOff>
    </xdr:from>
    <xdr:ext cx="762000" cy="259045"/>
    <xdr:sp macro="" textlink="">
      <xdr:nvSpPr>
        <xdr:cNvPr id="87" name="財政力該当値テキスト"/>
        <xdr:cNvSpPr txBox="1"/>
      </xdr:nvSpPr>
      <xdr:spPr>
        <a:xfrm>
          <a:off x="5041900" y="757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8" name="円/楕円 87"/>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9" name="テキスト ボックス 88"/>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0" name="円/楕円 89"/>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1" name="テキスト ボックス 90"/>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60678</xdr:rowOff>
    </xdr:from>
    <xdr:to>
      <xdr:col>3</xdr:col>
      <xdr:colOff>330200</xdr:colOff>
      <xdr:row>44</xdr:row>
      <xdr:rowOff>162278</xdr:rowOff>
    </xdr:to>
    <xdr:sp macro="" textlink="">
      <xdr:nvSpPr>
        <xdr:cNvPr id="92" name="円/楕円 91"/>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147055</xdr:rowOff>
    </xdr:from>
    <xdr:ext cx="762000" cy="259045"/>
    <xdr:sp macro="" textlink="">
      <xdr:nvSpPr>
        <xdr:cNvPr id="93" name="テキスト ボックス 92"/>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47272</xdr:rowOff>
    </xdr:from>
    <xdr:to>
      <xdr:col>2</xdr:col>
      <xdr:colOff>127000</xdr:colOff>
      <xdr:row>44</xdr:row>
      <xdr:rowOff>148872</xdr:rowOff>
    </xdr:to>
    <xdr:sp macro="" textlink="">
      <xdr:nvSpPr>
        <xdr:cNvPr id="94" name="円/楕円 93"/>
        <xdr:cNvSpPr/>
      </xdr:nvSpPr>
      <xdr:spPr>
        <a:xfrm>
          <a:off x="1397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133649</xdr:rowOff>
    </xdr:from>
    <xdr:ext cx="762000" cy="259045"/>
    <xdr:sp macro="" textlink="">
      <xdr:nvSpPr>
        <xdr:cNvPr id="95" name="テキスト ボックス 94"/>
        <xdr:cNvSpPr txBox="1"/>
      </xdr:nvSpPr>
      <xdr:spPr>
        <a:xfrm>
          <a:off x="1066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経常収支比率は、類似団体との比較においては</a:t>
          </a:r>
          <a:r>
            <a:rPr kumimoji="1" lang="en-US" altLang="ja-JP" sz="1100">
              <a:latin typeface="ＭＳ Ｐゴシック"/>
            </a:rPr>
            <a:t>0.9</a:t>
          </a:r>
          <a:r>
            <a:rPr kumimoji="1" lang="ja-JP" altLang="en-US" sz="1100">
              <a:latin typeface="ＭＳ Ｐゴシック"/>
            </a:rPr>
            <a:t>％下回り、前年度に比べ</a:t>
          </a:r>
          <a:r>
            <a:rPr kumimoji="1" lang="en-US" altLang="ja-JP" sz="1100">
              <a:latin typeface="ＭＳ Ｐゴシック"/>
            </a:rPr>
            <a:t>2.0</a:t>
          </a:r>
          <a:r>
            <a:rPr kumimoji="1" lang="ja-JP" altLang="en-US" sz="1100">
              <a:latin typeface="ＭＳ Ｐゴシック"/>
            </a:rPr>
            <a:t>％減の</a:t>
          </a:r>
          <a:r>
            <a:rPr kumimoji="1" lang="en-US" altLang="ja-JP" sz="1100">
              <a:latin typeface="ＭＳ Ｐゴシック"/>
            </a:rPr>
            <a:t>85.5</a:t>
          </a:r>
          <a:r>
            <a:rPr kumimoji="1" lang="ja-JP" altLang="en-US" sz="1100">
              <a:latin typeface="ＭＳ Ｐゴシック"/>
            </a:rPr>
            <a:t>％となった。これは前年度に対し、分子の経常経費充当一般財源が、物件費、扶助費及び繰出金で</a:t>
          </a:r>
          <a:r>
            <a:rPr kumimoji="1" lang="en-US" altLang="ja-JP" sz="1100">
              <a:latin typeface="ＭＳ Ｐゴシック"/>
            </a:rPr>
            <a:t>161,130</a:t>
          </a:r>
          <a:r>
            <a:rPr kumimoji="1" lang="ja-JP" altLang="en-US" sz="1100">
              <a:latin typeface="ＭＳ Ｐゴシック"/>
            </a:rPr>
            <a:t>千円の増となったことから</a:t>
          </a:r>
          <a:r>
            <a:rPr kumimoji="1" lang="en-US" altLang="ja-JP" sz="1100">
              <a:latin typeface="ＭＳ Ｐゴシック"/>
            </a:rPr>
            <a:t>122,292</a:t>
          </a:r>
          <a:r>
            <a:rPr kumimoji="1" lang="ja-JP" altLang="en-US" sz="1100">
              <a:latin typeface="ＭＳ Ｐゴシック"/>
            </a:rPr>
            <a:t>千円の増となったのに対し、分母の経常一般財源が、普通交付税が</a:t>
          </a:r>
          <a:r>
            <a:rPr kumimoji="1" lang="en-US" altLang="ja-JP" sz="1100">
              <a:latin typeface="ＭＳ Ｐゴシック"/>
            </a:rPr>
            <a:t>64,973</a:t>
          </a:r>
          <a:r>
            <a:rPr kumimoji="1" lang="ja-JP" altLang="en-US" sz="1100">
              <a:latin typeface="ＭＳ Ｐゴシック"/>
            </a:rPr>
            <a:t>千円減となったが、地方税及び地方消費税交付金が</a:t>
          </a:r>
          <a:r>
            <a:rPr kumimoji="1" lang="en-US" altLang="ja-JP" sz="1100">
              <a:latin typeface="ＭＳ Ｐゴシック"/>
            </a:rPr>
            <a:t>106,983</a:t>
          </a:r>
          <a:r>
            <a:rPr kumimoji="1" lang="ja-JP" altLang="en-US" sz="1100">
              <a:latin typeface="ＭＳ Ｐゴシック"/>
            </a:rPr>
            <a:t>千円の増となったことから、</a:t>
          </a:r>
          <a:r>
            <a:rPr kumimoji="1" lang="en-US" altLang="ja-JP" sz="1100">
              <a:latin typeface="ＭＳ Ｐゴシック"/>
            </a:rPr>
            <a:t>33,878</a:t>
          </a:r>
          <a:r>
            <a:rPr kumimoji="1" lang="ja-JP" altLang="en-US" sz="1100">
              <a:latin typeface="ＭＳ Ｐゴシック"/>
            </a:rPr>
            <a:t>千円の増となったことによる。</a:t>
          </a:r>
        </a:p>
        <a:p>
          <a:r>
            <a:rPr kumimoji="1" lang="ja-JP" altLang="en-US" sz="1100">
              <a:latin typeface="ＭＳ Ｐゴシック"/>
            </a:rPr>
            <a:t>　今後益々社会保障関係費の増が予想され、子育て支援施策等本町独自施策については、長期的視点をもった事業効果及び内容の適宜評価を行い、また、学校等公共建築物の老朽化対策については、公共施設等総合管理計画に基づく統廃合を含めた事業を実施するなど、将来コストの削減に向けた取り組みをさらに推し進めることが急務であ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63</xdr:row>
      <xdr:rowOff>114300</xdr:rowOff>
    </xdr:to>
    <xdr:cxnSp macro="">
      <xdr:nvCxnSpPr>
        <xdr:cNvPr id="128" name="直線コネクタ 127"/>
        <xdr:cNvCxnSpPr/>
      </xdr:nvCxnSpPr>
      <xdr:spPr>
        <a:xfrm>
          <a:off x="4114800" y="108191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155448</xdr:rowOff>
    </xdr:from>
    <xdr:to>
      <xdr:col>6</xdr:col>
      <xdr:colOff>0</xdr:colOff>
      <xdr:row>63</xdr:row>
      <xdr:rowOff>17780</xdr:rowOff>
    </xdr:to>
    <xdr:cxnSp macro="">
      <xdr:nvCxnSpPr>
        <xdr:cNvPr id="131" name="直線コネクタ 130"/>
        <xdr:cNvCxnSpPr/>
      </xdr:nvCxnSpPr>
      <xdr:spPr>
        <a:xfrm>
          <a:off x="3225800" y="107853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87884</xdr:rowOff>
    </xdr:from>
    <xdr:to>
      <xdr:col>4</xdr:col>
      <xdr:colOff>482600</xdr:colOff>
      <xdr:row>62</xdr:row>
      <xdr:rowOff>155448</xdr:rowOff>
    </xdr:to>
    <xdr:cxnSp macro="">
      <xdr:nvCxnSpPr>
        <xdr:cNvPr id="134" name="直線コネクタ 133"/>
        <xdr:cNvCxnSpPr/>
      </xdr:nvCxnSpPr>
      <xdr:spPr>
        <a:xfrm>
          <a:off x="2336800" y="107177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87884</xdr:rowOff>
    </xdr:from>
    <xdr:to>
      <xdr:col>3</xdr:col>
      <xdr:colOff>279400</xdr:colOff>
      <xdr:row>63</xdr:row>
      <xdr:rowOff>51562</xdr:rowOff>
    </xdr:to>
    <xdr:cxnSp macro="">
      <xdr:nvCxnSpPr>
        <xdr:cNvPr id="137" name="直線コネクタ 136"/>
        <xdr:cNvCxnSpPr/>
      </xdr:nvCxnSpPr>
      <xdr:spPr>
        <a:xfrm flipV="1">
          <a:off x="1447800" y="1071778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7" name="円/楕円 146"/>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80027</xdr:rowOff>
    </xdr:from>
    <xdr:ext cx="762000" cy="259045"/>
    <xdr:sp macro="" textlink="">
      <xdr:nvSpPr>
        <xdr:cNvPr id="148"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49" name="円/楕円 148"/>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78757</xdr:rowOff>
    </xdr:from>
    <xdr:ext cx="736600" cy="259045"/>
    <xdr:sp macro="" textlink="">
      <xdr:nvSpPr>
        <xdr:cNvPr id="150" name="テキスト ボックス 149"/>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104648</xdr:rowOff>
    </xdr:from>
    <xdr:to>
      <xdr:col>4</xdr:col>
      <xdr:colOff>533400</xdr:colOff>
      <xdr:row>63</xdr:row>
      <xdr:rowOff>34798</xdr:rowOff>
    </xdr:to>
    <xdr:sp macro="" textlink="">
      <xdr:nvSpPr>
        <xdr:cNvPr id="151" name="円/楕円 150"/>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44975</xdr:rowOff>
    </xdr:from>
    <xdr:ext cx="762000" cy="259045"/>
    <xdr:sp macro="" textlink="">
      <xdr:nvSpPr>
        <xdr:cNvPr id="152" name="テキスト ボックス 151"/>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37084</xdr:rowOff>
    </xdr:from>
    <xdr:to>
      <xdr:col>3</xdr:col>
      <xdr:colOff>330200</xdr:colOff>
      <xdr:row>62</xdr:row>
      <xdr:rowOff>138684</xdr:rowOff>
    </xdr:to>
    <xdr:sp macro="" textlink="">
      <xdr:nvSpPr>
        <xdr:cNvPr id="153" name="円/楕円 152"/>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148861</xdr:rowOff>
    </xdr:from>
    <xdr:ext cx="762000" cy="259045"/>
    <xdr:sp macro="" textlink="">
      <xdr:nvSpPr>
        <xdr:cNvPr id="154" name="テキスト ボックス 153"/>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762</xdr:rowOff>
    </xdr:from>
    <xdr:to>
      <xdr:col>2</xdr:col>
      <xdr:colOff>127000</xdr:colOff>
      <xdr:row>63</xdr:row>
      <xdr:rowOff>102362</xdr:rowOff>
    </xdr:to>
    <xdr:sp macro="" textlink="">
      <xdr:nvSpPr>
        <xdr:cNvPr id="155" name="円/楕円 154"/>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87139</xdr:rowOff>
    </xdr:from>
    <xdr:ext cx="762000" cy="259045"/>
    <xdr:sp macro="" textlink="">
      <xdr:nvSpPr>
        <xdr:cNvPr id="156" name="テキスト ボックス 155"/>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前年度同様、類似団体平均を下回る結果となったものの、</a:t>
          </a:r>
          <a:r>
            <a:rPr kumimoji="1" lang="ja-JP" altLang="en-US" sz="1100">
              <a:solidFill>
                <a:sysClr val="windowText" lastClr="000000"/>
              </a:solidFill>
              <a:latin typeface="ＭＳ Ｐゴシック"/>
            </a:rPr>
            <a:t>物件費及び維持補修費の増額</a:t>
          </a:r>
          <a:r>
            <a:rPr kumimoji="1" lang="ja-JP" altLang="en-US" sz="1100">
              <a:latin typeface="ＭＳ Ｐゴシック"/>
            </a:rPr>
            <a:t>等により、人口一人当たりの決算額は前年度比</a:t>
          </a:r>
          <a:r>
            <a:rPr kumimoji="1" lang="en-US" altLang="ja-JP" sz="1100">
              <a:latin typeface="ＭＳ Ｐゴシック"/>
            </a:rPr>
            <a:t>7.2</a:t>
          </a:r>
          <a:r>
            <a:rPr kumimoji="1" lang="ja-JP" altLang="en-US" sz="1100">
              <a:latin typeface="ＭＳ Ｐゴシック"/>
            </a:rPr>
            <a:t>％の増となった。</a:t>
          </a:r>
        </a:p>
        <a:p>
          <a:r>
            <a:rPr kumimoji="1" lang="ja-JP" altLang="en-US" sz="1100">
              <a:latin typeface="ＭＳ Ｐゴシック"/>
            </a:rPr>
            <a:t>　人件費については、</a:t>
          </a:r>
          <a:r>
            <a:rPr kumimoji="1" lang="en-US" altLang="ja-JP" sz="1100">
              <a:latin typeface="ＭＳ Ｐゴシック"/>
            </a:rPr>
            <a:t>25</a:t>
          </a:r>
          <a:r>
            <a:rPr kumimoji="1" lang="ja-JP" altLang="en-US" sz="1100">
              <a:latin typeface="ＭＳ Ｐゴシック"/>
            </a:rPr>
            <a:t>年度の地方公務員給与費削減措置で減額となったため、</a:t>
          </a:r>
          <a:r>
            <a:rPr kumimoji="1" lang="en-US" altLang="ja-JP" sz="1100">
              <a:latin typeface="ＭＳ Ｐゴシック"/>
            </a:rPr>
            <a:t>26</a:t>
          </a:r>
          <a:r>
            <a:rPr kumimoji="1" lang="ja-JP" altLang="en-US" sz="1100">
              <a:latin typeface="ＭＳ Ｐゴシック"/>
            </a:rPr>
            <a:t>年度では前年度比</a:t>
          </a:r>
          <a:r>
            <a:rPr kumimoji="1" lang="en-US" altLang="ja-JP" sz="1100">
              <a:latin typeface="ＭＳ Ｐゴシック"/>
            </a:rPr>
            <a:t>0.3</a:t>
          </a:r>
          <a:r>
            <a:rPr kumimoji="1" lang="ja-JP" altLang="en-US" sz="1100">
              <a:latin typeface="ＭＳ Ｐゴシック"/>
            </a:rPr>
            <a:t>％増となった。また、各種情報システム更新等に伴う保守委託料や使用料及び賃借料が増え、</a:t>
          </a:r>
          <a:r>
            <a:rPr kumimoji="1" lang="en-US" altLang="ja-JP" sz="1100">
              <a:latin typeface="ＭＳ Ｐゴシック"/>
            </a:rPr>
            <a:t>25</a:t>
          </a:r>
          <a:r>
            <a:rPr kumimoji="1" lang="ja-JP" altLang="en-US" sz="1100">
              <a:latin typeface="ＭＳ Ｐゴシック"/>
            </a:rPr>
            <a:t>年</a:t>
          </a:r>
          <a:r>
            <a:rPr kumimoji="1" lang="en-US" altLang="ja-JP" sz="1100">
              <a:latin typeface="ＭＳ Ｐゴシック"/>
            </a:rPr>
            <a:t>5</a:t>
          </a:r>
          <a:r>
            <a:rPr kumimoji="1" lang="ja-JP" altLang="en-US" sz="1100">
              <a:latin typeface="ＭＳ Ｐゴシック"/>
            </a:rPr>
            <a:t>月からの電気料金値上げや原油高騰による燃料費の支出増額が、物件費が増額となった主な要因として挙げられる。</a:t>
          </a:r>
        </a:p>
        <a:p>
          <a:r>
            <a:rPr kumimoji="1" lang="ja-JP" altLang="en-US" sz="1100">
              <a:latin typeface="ＭＳ Ｐゴシック"/>
            </a:rPr>
            <a:t>　町民からの多様な行政需要が増え、権限委譲や制度改正により業務量が増える中、委託業務などの物件費の増加等が見込まれるが、業務の効率化を図り、サービスの質の低下を招かない工夫が今後益々必要にな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107626</xdr:rowOff>
    </xdr:from>
    <xdr:to>
      <xdr:col>7</xdr:col>
      <xdr:colOff>152400</xdr:colOff>
      <xdr:row>82</xdr:row>
      <xdr:rowOff>163060</xdr:rowOff>
    </xdr:to>
    <xdr:cxnSp macro="">
      <xdr:nvCxnSpPr>
        <xdr:cNvPr id="191" name="直線コネクタ 190"/>
        <xdr:cNvCxnSpPr/>
      </xdr:nvCxnSpPr>
      <xdr:spPr>
        <a:xfrm>
          <a:off x="4114800" y="14166526"/>
          <a:ext cx="838200" cy="5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92063</xdr:rowOff>
    </xdr:from>
    <xdr:to>
      <xdr:col>6</xdr:col>
      <xdr:colOff>0</xdr:colOff>
      <xdr:row>82</xdr:row>
      <xdr:rowOff>107626</xdr:rowOff>
    </xdr:to>
    <xdr:cxnSp macro="">
      <xdr:nvCxnSpPr>
        <xdr:cNvPr id="194" name="直線コネクタ 193"/>
        <xdr:cNvCxnSpPr/>
      </xdr:nvCxnSpPr>
      <xdr:spPr>
        <a:xfrm>
          <a:off x="3225800" y="14150963"/>
          <a:ext cx="889000" cy="1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92063</xdr:rowOff>
    </xdr:from>
    <xdr:to>
      <xdr:col>4</xdr:col>
      <xdr:colOff>482600</xdr:colOff>
      <xdr:row>82</xdr:row>
      <xdr:rowOff>117945</xdr:rowOff>
    </xdr:to>
    <xdr:cxnSp macro="">
      <xdr:nvCxnSpPr>
        <xdr:cNvPr id="197" name="直線コネクタ 196"/>
        <xdr:cNvCxnSpPr/>
      </xdr:nvCxnSpPr>
      <xdr:spPr>
        <a:xfrm flipV="1">
          <a:off x="2336800" y="14150963"/>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117945</xdr:rowOff>
    </xdr:from>
    <xdr:to>
      <xdr:col>3</xdr:col>
      <xdr:colOff>279400</xdr:colOff>
      <xdr:row>82</xdr:row>
      <xdr:rowOff>126327</xdr:rowOff>
    </xdr:to>
    <xdr:cxnSp macro="">
      <xdr:nvCxnSpPr>
        <xdr:cNvPr id="200" name="直線コネクタ 199"/>
        <xdr:cNvCxnSpPr/>
      </xdr:nvCxnSpPr>
      <xdr:spPr>
        <a:xfrm flipV="1">
          <a:off x="1447800" y="1417684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112260</xdr:rowOff>
    </xdr:from>
    <xdr:to>
      <xdr:col>7</xdr:col>
      <xdr:colOff>203200</xdr:colOff>
      <xdr:row>83</xdr:row>
      <xdr:rowOff>42410</xdr:rowOff>
    </xdr:to>
    <xdr:sp macro="" textlink="">
      <xdr:nvSpPr>
        <xdr:cNvPr id="210" name="円/楕円 209"/>
        <xdr:cNvSpPr/>
      </xdr:nvSpPr>
      <xdr:spPr>
        <a:xfrm>
          <a:off x="4902200" y="141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128787</xdr:rowOff>
    </xdr:from>
    <xdr:ext cx="762000" cy="259045"/>
    <xdr:sp macro="" textlink="">
      <xdr:nvSpPr>
        <xdr:cNvPr id="211" name="人件費・物件費等の状況該当値テキスト"/>
        <xdr:cNvSpPr txBox="1"/>
      </xdr:nvSpPr>
      <xdr:spPr>
        <a:xfrm>
          <a:off x="5041900" y="1401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102,378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56826</xdr:rowOff>
    </xdr:from>
    <xdr:to>
      <xdr:col>6</xdr:col>
      <xdr:colOff>50800</xdr:colOff>
      <xdr:row>82</xdr:row>
      <xdr:rowOff>158426</xdr:rowOff>
    </xdr:to>
    <xdr:sp macro="" textlink="">
      <xdr:nvSpPr>
        <xdr:cNvPr id="212" name="円/楕円 211"/>
        <xdr:cNvSpPr/>
      </xdr:nvSpPr>
      <xdr:spPr>
        <a:xfrm>
          <a:off x="4064000" y="141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168603</xdr:rowOff>
    </xdr:from>
    <xdr:ext cx="736600" cy="259045"/>
    <xdr:sp macro="" textlink="">
      <xdr:nvSpPr>
        <xdr:cNvPr id="213" name="テキスト ボックス 212"/>
        <xdr:cNvSpPr txBox="1"/>
      </xdr:nvSpPr>
      <xdr:spPr>
        <a:xfrm>
          <a:off x="3733800" y="13884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95,486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41263</xdr:rowOff>
    </xdr:from>
    <xdr:to>
      <xdr:col>4</xdr:col>
      <xdr:colOff>533400</xdr:colOff>
      <xdr:row>82</xdr:row>
      <xdr:rowOff>142863</xdr:rowOff>
    </xdr:to>
    <xdr:sp macro="" textlink="">
      <xdr:nvSpPr>
        <xdr:cNvPr id="214" name="円/楕円 213"/>
        <xdr:cNvSpPr/>
      </xdr:nvSpPr>
      <xdr:spPr>
        <a:xfrm>
          <a:off x="3175000" y="141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153040</xdr:rowOff>
    </xdr:from>
    <xdr:ext cx="762000" cy="259045"/>
    <xdr:sp macro="" textlink="">
      <xdr:nvSpPr>
        <xdr:cNvPr id="215" name="テキスト ボックス 214"/>
        <xdr:cNvSpPr txBox="1"/>
      </xdr:nvSpPr>
      <xdr:spPr>
        <a:xfrm>
          <a:off x="2844800" y="138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93,551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67145</xdr:rowOff>
    </xdr:from>
    <xdr:to>
      <xdr:col>3</xdr:col>
      <xdr:colOff>330200</xdr:colOff>
      <xdr:row>82</xdr:row>
      <xdr:rowOff>168745</xdr:rowOff>
    </xdr:to>
    <xdr:sp macro="" textlink="">
      <xdr:nvSpPr>
        <xdr:cNvPr id="216" name="円/楕円 215"/>
        <xdr:cNvSpPr/>
      </xdr:nvSpPr>
      <xdr:spPr>
        <a:xfrm>
          <a:off x="2286000" y="141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7472</xdr:rowOff>
    </xdr:from>
    <xdr:ext cx="762000" cy="259045"/>
    <xdr:sp macro="" textlink="">
      <xdr:nvSpPr>
        <xdr:cNvPr id="217" name="テキスト ボックス 216"/>
        <xdr:cNvSpPr txBox="1"/>
      </xdr:nvSpPr>
      <xdr:spPr>
        <a:xfrm>
          <a:off x="1955800" y="1389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96,769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75527</xdr:rowOff>
    </xdr:from>
    <xdr:to>
      <xdr:col>2</xdr:col>
      <xdr:colOff>127000</xdr:colOff>
      <xdr:row>83</xdr:row>
      <xdr:rowOff>5677</xdr:rowOff>
    </xdr:to>
    <xdr:sp macro="" textlink="">
      <xdr:nvSpPr>
        <xdr:cNvPr id="218" name="円/楕円 217"/>
        <xdr:cNvSpPr/>
      </xdr:nvSpPr>
      <xdr:spPr>
        <a:xfrm>
          <a:off x="1397000" y="1413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15854</xdr:rowOff>
    </xdr:from>
    <xdr:ext cx="762000" cy="259045"/>
    <xdr:sp macro="" textlink="">
      <xdr:nvSpPr>
        <xdr:cNvPr id="219" name="テキスト ボックス 218"/>
        <xdr:cNvSpPr txBox="1"/>
      </xdr:nvSpPr>
      <xdr:spPr>
        <a:xfrm>
          <a:off x="1066800" y="1390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適正な給与水準の維持に努めており、昨年度に対し</a:t>
          </a:r>
          <a:r>
            <a:rPr kumimoji="1" lang="en-US" altLang="ja-JP" sz="1100">
              <a:latin typeface="ＭＳ Ｐゴシック"/>
            </a:rPr>
            <a:t>1.6</a:t>
          </a:r>
          <a:r>
            <a:rPr kumimoji="1" lang="ja-JP" altLang="en-US" sz="1100">
              <a:latin typeface="ＭＳ Ｐゴシック"/>
            </a:rPr>
            <a:t>減少し、類似団体平均と比べても</a:t>
          </a:r>
          <a:r>
            <a:rPr kumimoji="1" lang="en-US" altLang="ja-JP" sz="1100">
              <a:latin typeface="ＭＳ Ｐゴシック"/>
            </a:rPr>
            <a:t>2.5</a:t>
          </a:r>
          <a:r>
            <a:rPr kumimoji="1" lang="ja-JP" altLang="en-US" sz="1100">
              <a:latin typeface="ＭＳ Ｐゴシック"/>
            </a:rPr>
            <a:t>低い数値となっている。</a:t>
          </a:r>
        </a:p>
        <a:p>
          <a:r>
            <a:rPr kumimoji="1" lang="ja-JP" altLang="en-US" sz="1100">
              <a:latin typeface="ＭＳ Ｐゴシック"/>
            </a:rPr>
            <a:t>　　なお、</a:t>
          </a:r>
          <a:r>
            <a:rPr kumimoji="1" lang="en-US" altLang="ja-JP" sz="1100">
              <a:latin typeface="ＭＳ Ｐゴシック"/>
            </a:rPr>
            <a:t>24</a:t>
          </a:r>
          <a:r>
            <a:rPr kumimoji="1" lang="ja-JP" altLang="en-US" sz="1100">
              <a:latin typeface="ＭＳ Ｐゴシック"/>
            </a:rPr>
            <a:t>年度は</a:t>
          </a:r>
          <a:r>
            <a:rPr kumimoji="1" lang="en-US" altLang="ja-JP" sz="1100">
              <a:latin typeface="ＭＳ Ｐゴシック"/>
            </a:rPr>
            <a:t>23</a:t>
          </a:r>
          <a:r>
            <a:rPr kumimoji="1" lang="ja-JP" altLang="en-US" sz="1100">
              <a:latin typeface="ＭＳ Ｐゴシック"/>
            </a:rPr>
            <a:t>年度から実施されている国家公務員の次元的な（</a:t>
          </a:r>
          <a:r>
            <a:rPr kumimoji="1" lang="en-US" altLang="ja-JP" sz="1100">
              <a:latin typeface="ＭＳ Ｐゴシック"/>
            </a:rPr>
            <a:t>2</a:t>
          </a:r>
          <a:r>
            <a:rPr kumimoji="1" lang="ja-JP" altLang="en-US" sz="1100">
              <a:latin typeface="ＭＳ Ｐゴシック"/>
            </a:rPr>
            <a:t>年間）給与改定特例法により</a:t>
          </a:r>
          <a:r>
            <a:rPr kumimoji="1" lang="en-US" altLang="ja-JP" sz="1100">
              <a:latin typeface="ＭＳ Ｐゴシック"/>
            </a:rPr>
            <a:t>100</a:t>
          </a:r>
          <a:r>
            <a:rPr kumimoji="1" lang="ja-JP" altLang="en-US" sz="1100">
              <a:latin typeface="ＭＳ Ｐゴシック"/>
            </a:rPr>
            <a:t>を超える数値となっている。</a:t>
          </a:r>
          <a:endParaRPr kumimoji="1" lang="en-US" altLang="ja-JP" sz="1100">
            <a:latin typeface="ＭＳ Ｐゴシック"/>
          </a:endParaRPr>
        </a:p>
        <a:p>
          <a:r>
            <a:rPr kumimoji="1" lang="ja-JP" altLang="en-US" sz="1100">
              <a:latin typeface="ＭＳ Ｐゴシック"/>
            </a:rPr>
            <a:t>　引き続き類似団体平均数値を上回らないよう、適正な給与制度の運用を検討する。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6955</xdr:rowOff>
    </xdr:from>
    <xdr:to>
      <xdr:col>24</xdr:col>
      <xdr:colOff>558800</xdr:colOff>
      <xdr:row>84</xdr:row>
      <xdr:rowOff>19352</xdr:rowOff>
    </xdr:to>
    <xdr:cxnSp macro="">
      <xdr:nvCxnSpPr>
        <xdr:cNvPr id="255" name="直線コネクタ 254"/>
        <xdr:cNvCxnSpPr/>
      </xdr:nvCxnSpPr>
      <xdr:spPr>
        <a:xfrm flipV="1">
          <a:off x="16179800" y="14237305"/>
          <a:ext cx="8382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89</xdr:row>
      <xdr:rowOff>92832</xdr:rowOff>
    </xdr:to>
    <xdr:cxnSp macro="">
      <xdr:nvCxnSpPr>
        <xdr:cNvPr id="258" name="直線コネクタ 257"/>
        <xdr:cNvCxnSpPr/>
      </xdr:nvCxnSpPr>
      <xdr:spPr>
        <a:xfrm flipV="1">
          <a:off x="15290800" y="14421152"/>
          <a:ext cx="889000" cy="9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92832</xdr:rowOff>
    </xdr:from>
    <xdr:to>
      <xdr:col>22</xdr:col>
      <xdr:colOff>203200</xdr:colOff>
      <xdr:row>89</xdr:row>
      <xdr:rowOff>150284</xdr:rowOff>
    </xdr:to>
    <xdr:cxnSp macro="">
      <xdr:nvCxnSpPr>
        <xdr:cNvPr id="261" name="直線コネクタ 260"/>
        <xdr:cNvCxnSpPr/>
      </xdr:nvCxnSpPr>
      <xdr:spPr>
        <a:xfrm flipV="1">
          <a:off x="14401800" y="153518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150284</xdr:rowOff>
    </xdr:to>
    <xdr:cxnSp macro="">
      <xdr:nvCxnSpPr>
        <xdr:cNvPr id="264" name="直線コネクタ 263"/>
        <xdr:cNvCxnSpPr/>
      </xdr:nvCxnSpPr>
      <xdr:spPr>
        <a:xfrm>
          <a:off x="13512800" y="14409662"/>
          <a:ext cx="889000" cy="99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4" name="円/楕円 273"/>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144132</xdr:rowOff>
    </xdr:from>
    <xdr:ext cx="762000" cy="259045"/>
    <xdr:sp macro="" textlink="">
      <xdr:nvSpPr>
        <xdr:cNvPr id="275"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76" name="円/楕円 275"/>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77" name="テキスト ボックス 276"/>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42032</xdr:rowOff>
    </xdr:from>
    <xdr:to>
      <xdr:col>22</xdr:col>
      <xdr:colOff>254000</xdr:colOff>
      <xdr:row>89</xdr:row>
      <xdr:rowOff>143632</xdr:rowOff>
    </xdr:to>
    <xdr:sp macro="" textlink="">
      <xdr:nvSpPr>
        <xdr:cNvPr id="278" name="円/楕円 277"/>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153809</xdr:rowOff>
    </xdr:from>
    <xdr:ext cx="762000" cy="259045"/>
    <xdr:sp macro="" textlink="">
      <xdr:nvSpPr>
        <xdr:cNvPr id="279" name="テキスト ボックス 278"/>
        <xdr:cNvSpPr txBox="1"/>
      </xdr:nvSpPr>
      <xdr:spPr>
        <a:xfrm>
          <a:off x="14909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80" name="円/楕円 279"/>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39811</xdr:rowOff>
    </xdr:from>
    <xdr:ext cx="762000" cy="259045"/>
    <xdr:sp macro="" textlink="">
      <xdr:nvSpPr>
        <xdr:cNvPr id="281" name="テキスト ボックス 280"/>
        <xdr:cNvSpPr txBox="1"/>
      </xdr:nvSpPr>
      <xdr:spPr>
        <a:xfrm>
          <a:off x="14020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128512</xdr:rowOff>
    </xdr:from>
    <xdr:to>
      <xdr:col>19</xdr:col>
      <xdr:colOff>533400</xdr:colOff>
      <xdr:row>84</xdr:row>
      <xdr:rowOff>58662</xdr:rowOff>
    </xdr:to>
    <xdr:sp macro="" textlink="">
      <xdr:nvSpPr>
        <xdr:cNvPr id="282" name="円/楕円 281"/>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68839</xdr:rowOff>
    </xdr:from>
    <xdr:ext cx="762000" cy="259045"/>
    <xdr:sp macro="" textlink="">
      <xdr:nvSpPr>
        <xdr:cNvPr id="283" name="テキスト ボックス 282"/>
        <xdr:cNvSpPr txBox="1"/>
      </xdr:nvSpPr>
      <xdr:spPr>
        <a:xfrm>
          <a:off x="13131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定員適正化計画に基づき新規採用職員については、</a:t>
          </a:r>
          <a:r>
            <a:rPr kumimoji="1" lang="en-US" altLang="ja-JP" sz="1100">
              <a:latin typeface="ＭＳ Ｐゴシック"/>
            </a:rPr>
            <a:t>25</a:t>
          </a:r>
          <a:r>
            <a:rPr kumimoji="1" lang="ja-JP" altLang="en-US" sz="1100">
              <a:latin typeface="ＭＳ Ｐゴシック"/>
            </a:rPr>
            <a:t>年度まで退職者一部不補充等を実施していたことから、常に低い数値となっている。今年度は前年度に比べ人口千人あたり</a:t>
          </a:r>
          <a:r>
            <a:rPr kumimoji="1" lang="en-US" altLang="ja-JP" sz="1100">
              <a:latin typeface="ＭＳ Ｐゴシック"/>
            </a:rPr>
            <a:t>0.09</a:t>
          </a:r>
          <a:r>
            <a:rPr kumimoji="1" lang="ja-JP" altLang="en-US" sz="1100">
              <a:latin typeface="ＭＳ Ｐゴシック"/>
            </a:rPr>
            <a:t>人増となったが、類似団体平均と比べても</a:t>
          </a:r>
          <a:r>
            <a:rPr kumimoji="1" lang="en-US" altLang="ja-JP" sz="1100">
              <a:latin typeface="ＭＳ Ｐゴシック"/>
            </a:rPr>
            <a:t>0.99</a:t>
          </a:r>
          <a:r>
            <a:rPr kumimoji="1" lang="ja-JP" altLang="en-US" sz="1100">
              <a:latin typeface="ＭＳ Ｐゴシック"/>
            </a:rPr>
            <a:t>人少なく、宮崎県市町村平均と比較しても</a:t>
          </a:r>
          <a:r>
            <a:rPr kumimoji="1" lang="en-US" altLang="ja-JP" sz="1100">
              <a:latin typeface="ＭＳ Ｐゴシック"/>
            </a:rPr>
            <a:t>1.8</a:t>
          </a:r>
          <a:r>
            <a:rPr kumimoji="1" lang="ja-JP" altLang="en-US" sz="1100">
              <a:latin typeface="ＭＳ Ｐゴシック"/>
            </a:rPr>
            <a:t>人少ない結果となっている。</a:t>
          </a:r>
        </a:p>
        <a:p>
          <a:r>
            <a:rPr kumimoji="1" lang="ja-JP" altLang="en-US" sz="1100">
              <a:latin typeface="ＭＳ Ｐゴシック"/>
            </a:rPr>
            <a:t>　本町の人口は、微増ではあるものの増加傾向にあることから、住民へのサービスの低下を招かないよう今後も適正な人員管理に努める。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122162</xdr:rowOff>
    </xdr:from>
    <xdr:to>
      <xdr:col>24</xdr:col>
      <xdr:colOff>558800</xdr:colOff>
      <xdr:row>59</xdr:row>
      <xdr:rowOff>132504</xdr:rowOff>
    </xdr:to>
    <xdr:cxnSp macro="">
      <xdr:nvCxnSpPr>
        <xdr:cNvPr id="320" name="直線コネクタ 319"/>
        <xdr:cNvCxnSpPr/>
      </xdr:nvCxnSpPr>
      <xdr:spPr>
        <a:xfrm>
          <a:off x="16179800" y="10237712"/>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122162</xdr:rowOff>
    </xdr:from>
    <xdr:to>
      <xdr:col>23</xdr:col>
      <xdr:colOff>406400</xdr:colOff>
      <xdr:row>59</xdr:row>
      <xdr:rowOff>127907</xdr:rowOff>
    </xdr:to>
    <xdr:cxnSp macro="">
      <xdr:nvCxnSpPr>
        <xdr:cNvPr id="323" name="直線コネクタ 322"/>
        <xdr:cNvCxnSpPr/>
      </xdr:nvCxnSpPr>
      <xdr:spPr>
        <a:xfrm flipV="1">
          <a:off x="15290800" y="1023771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127907</xdr:rowOff>
    </xdr:from>
    <xdr:to>
      <xdr:col>22</xdr:col>
      <xdr:colOff>203200</xdr:colOff>
      <xdr:row>59</xdr:row>
      <xdr:rowOff>132504</xdr:rowOff>
    </xdr:to>
    <xdr:cxnSp macro="">
      <xdr:nvCxnSpPr>
        <xdr:cNvPr id="326" name="直線コネクタ 325"/>
        <xdr:cNvCxnSpPr/>
      </xdr:nvCxnSpPr>
      <xdr:spPr>
        <a:xfrm flipV="1">
          <a:off x="14401800" y="1024345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129056</xdr:rowOff>
    </xdr:from>
    <xdr:to>
      <xdr:col>21</xdr:col>
      <xdr:colOff>0</xdr:colOff>
      <xdr:row>59</xdr:row>
      <xdr:rowOff>132504</xdr:rowOff>
    </xdr:to>
    <xdr:cxnSp macro="">
      <xdr:nvCxnSpPr>
        <xdr:cNvPr id="329" name="直線コネクタ 328"/>
        <xdr:cNvCxnSpPr/>
      </xdr:nvCxnSpPr>
      <xdr:spPr>
        <a:xfrm>
          <a:off x="13512800" y="1024460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81704</xdr:rowOff>
    </xdr:from>
    <xdr:to>
      <xdr:col>24</xdr:col>
      <xdr:colOff>609600</xdr:colOff>
      <xdr:row>60</xdr:row>
      <xdr:rowOff>11854</xdr:rowOff>
    </xdr:to>
    <xdr:sp macro="" textlink="">
      <xdr:nvSpPr>
        <xdr:cNvPr id="339" name="円/楕円 338"/>
        <xdr:cNvSpPr/>
      </xdr:nvSpPr>
      <xdr:spPr>
        <a:xfrm>
          <a:off x="16967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98231</xdr:rowOff>
    </xdr:from>
    <xdr:ext cx="762000" cy="259045"/>
    <xdr:sp macro="" textlink="">
      <xdr:nvSpPr>
        <xdr:cNvPr id="340" name="定員管理の状況該当値テキスト"/>
        <xdr:cNvSpPr txBox="1"/>
      </xdr:nvSpPr>
      <xdr:spPr>
        <a:xfrm>
          <a:off x="17106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71362</xdr:rowOff>
    </xdr:from>
    <xdr:to>
      <xdr:col>23</xdr:col>
      <xdr:colOff>457200</xdr:colOff>
      <xdr:row>60</xdr:row>
      <xdr:rowOff>1512</xdr:rowOff>
    </xdr:to>
    <xdr:sp macro="" textlink="">
      <xdr:nvSpPr>
        <xdr:cNvPr id="341" name="円/楕円 340"/>
        <xdr:cNvSpPr/>
      </xdr:nvSpPr>
      <xdr:spPr>
        <a:xfrm>
          <a:off x="16129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11689</xdr:rowOff>
    </xdr:from>
    <xdr:ext cx="736600" cy="259045"/>
    <xdr:sp macro="" textlink="">
      <xdr:nvSpPr>
        <xdr:cNvPr id="342" name="テキスト ボックス 341"/>
        <xdr:cNvSpPr txBox="1"/>
      </xdr:nvSpPr>
      <xdr:spPr>
        <a:xfrm>
          <a:off x="15798800" y="9955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77107</xdr:rowOff>
    </xdr:from>
    <xdr:to>
      <xdr:col>22</xdr:col>
      <xdr:colOff>254000</xdr:colOff>
      <xdr:row>60</xdr:row>
      <xdr:rowOff>7257</xdr:rowOff>
    </xdr:to>
    <xdr:sp macro="" textlink="">
      <xdr:nvSpPr>
        <xdr:cNvPr id="343" name="円/楕円 342"/>
        <xdr:cNvSpPr/>
      </xdr:nvSpPr>
      <xdr:spPr>
        <a:xfrm>
          <a:off x="15240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17434</xdr:rowOff>
    </xdr:from>
    <xdr:ext cx="762000" cy="259045"/>
    <xdr:sp macro="" textlink="">
      <xdr:nvSpPr>
        <xdr:cNvPr id="344" name="テキスト ボックス 343"/>
        <xdr:cNvSpPr txBox="1"/>
      </xdr:nvSpPr>
      <xdr:spPr>
        <a:xfrm>
          <a:off x="14909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81704</xdr:rowOff>
    </xdr:from>
    <xdr:to>
      <xdr:col>21</xdr:col>
      <xdr:colOff>50800</xdr:colOff>
      <xdr:row>60</xdr:row>
      <xdr:rowOff>11854</xdr:rowOff>
    </xdr:to>
    <xdr:sp macro="" textlink="">
      <xdr:nvSpPr>
        <xdr:cNvPr id="345" name="円/楕円 344"/>
        <xdr:cNvSpPr/>
      </xdr:nvSpPr>
      <xdr:spPr>
        <a:xfrm>
          <a:off x="14351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22031</xdr:rowOff>
    </xdr:from>
    <xdr:ext cx="762000" cy="259045"/>
    <xdr:sp macro="" textlink="">
      <xdr:nvSpPr>
        <xdr:cNvPr id="346" name="テキスト ボックス 345"/>
        <xdr:cNvSpPr txBox="1"/>
      </xdr:nvSpPr>
      <xdr:spPr>
        <a:xfrm>
          <a:off x="14020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78256</xdr:rowOff>
    </xdr:from>
    <xdr:to>
      <xdr:col>19</xdr:col>
      <xdr:colOff>533400</xdr:colOff>
      <xdr:row>60</xdr:row>
      <xdr:rowOff>8406</xdr:rowOff>
    </xdr:to>
    <xdr:sp macro="" textlink="">
      <xdr:nvSpPr>
        <xdr:cNvPr id="347" name="円/楕円 346"/>
        <xdr:cNvSpPr/>
      </xdr:nvSpPr>
      <xdr:spPr>
        <a:xfrm>
          <a:off x="13462000" y="10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18583</xdr:rowOff>
    </xdr:from>
    <xdr:ext cx="762000" cy="259045"/>
    <xdr:sp macro="" textlink="">
      <xdr:nvSpPr>
        <xdr:cNvPr id="348" name="テキスト ボックス 347"/>
        <xdr:cNvSpPr txBox="1"/>
      </xdr:nvSpPr>
      <xdr:spPr>
        <a:xfrm>
          <a:off x="13131800" y="99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実質公債比率は、昨年度から</a:t>
          </a:r>
          <a:r>
            <a:rPr kumimoji="1" lang="en-US" altLang="ja-JP" sz="1100">
              <a:latin typeface="ＭＳ Ｐゴシック"/>
            </a:rPr>
            <a:t>2.7</a:t>
          </a:r>
          <a:r>
            <a:rPr kumimoji="1" lang="ja-JP" altLang="en-US" sz="1100">
              <a:latin typeface="ＭＳ Ｐゴシック"/>
            </a:rPr>
            <a:t>％の増となり、類似団体平均を</a:t>
          </a:r>
          <a:r>
            <a:rPr kumimoji="1" lang="en-US" altLang="ja-JP" sz="1100">
              <a:latin typeface="ＭＳ Ｐゴシック"/>
            </a:rPr>
            <a:t>2.4</a:t>
          </a:r>
          <a:r>
            <a:rPr kumimoji="1" lang="ja-JP" altLang="en-US" sz="1100">
              <a:latin typeface="ＭＳ Ｐゴシック"/>
            </a:rPr>
            <a:t>％上回る結果となった。これは、公債費に準ずる債務負担行為に係る都城地域健康医療ゾーン整備事業及びクリーンセンター建設事業に対する支出額が大きく、単年度実質収支比率が増となっているためである。公債費については、近年借り入れた大型事業に伴う地方債の元金償還が始まることから、</a:t>
          </a:r>
          <a:r>
            <a:rPr kumimoji="1" lang="en-US" altLang="ja-JP" sz="1100">
              <a:latin typeface="ＭＳ Ｐゴシック"/>
            </a:rPr>
            <a:t>26</a:t>
          </a:r>
          <a:r>
            <a:rPr kumimoji="1" lang="ja-JP" altLang="en-US" sz="1100">
              <a:latin typeface="ＭＳ Ｐゴシック"/>
            </a:rPr>
            <a:t>年度を境に今後増額していくことが見込まれている。</a:t>
          </a:r>
          <a:endParaRPr kumimoji="1" lang="en-US" altLang="ja-JP" sz="1100">
            <a:latin typeface="ＭＳ Ｐゴシック"/>
          </a:endParaRPr>
        </a:p>
        <a:p>
          <a:r>
            <a:rPr kumimoji="1" lang="ja-JP" altLang="en-US" sz="1100">
              <a:latin typeface="ＭＳ Ｐゴシック"/>
            </a:rPr>
            <a:t>　建設事業実施の際は、費用対効果、必要性及び実施年度等十分検討し、補助金や計画的な基金造成など財源確保を行い地方債発行額の抑制に務め、地方債発行の際は、交付税措置のある地方債により事業費補正など基準財政需要額への確実な転嫁を図るなどして実質公債比率の抑制に積極的に取組む必要がある。　</a:t>
          </a:r>
          <a:endParaRPr kumimoji="1" lang="en-US" altLang="ja-JP"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43</xdr:row>
      <xdr:rowOff>22860</xdr:rowOff>
    </xdr:to>
    <xdr:cxnSp macro="">
      <xdr:nvCxnSpPr>
        <xdr:cNvPr id="381" name="直線コネクタ 380"/>
        <xdr:cNvCxnSpPr/>
      </xdr:nvCxnSpPr>
      <xdr:spPr>
        <a:xfrm>
          <a:off x="16179800" y="717804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2"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44027</xdr:rowOff>
    </xdr:from>
    <xdr:to>
      <xdr:col>23</xdr:col>
      <xdr:colOff>406400</xdr:colOff>
      <xdr:row>41</xdr:row>
      <xdr:rowOff>148590</xdr:rowOff>
    </xdr:to>
    <xdr:cxnSp macro="">
      <xdr:nvCxnSpPr>
        <xdr:cNvPr id="384" name="直線コネクタ 383"/>
        <xdr:cNvCxnSpPr/>
      </xdr:nvCxnSpPr>
      <xdr:spPr>
        <a:xfrm>
          <a:off x="15290800" y="70734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44027</xdr:rowOff>
    </xdr:from>
    <xdr:to>
      <xdr:col>22</xdr:col>
      <xdr:colOff>203200</xdr:colOff>
      <xdr:row>42</xdr:row>
      <xdr:rowOff>1270</xdr:rowOff>
    </xdr:to>
    <xdr:cxnSp macro="">
      <xdr:nvCxnSpPr>
        <xdr:cNvPr id="387" name="直線コネクタ 386"/>
        <xdr:cNvCxnSpPr/>
      </xdr:nvCxnSpPr>
      <xdr:spPr>
        <a:xfrm flipV="1">
          <a:off x="14401800" y="70734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170180</xdr:rowOff>
    </xdr:to>
    <xdr:cxnSp macro="">
      <xdr:nvCxnSpPr>
        <xdr:cNvPr id="390" name="直線コネクタ 389"/>
        <xdr:cNvCxnSpPr/>
      </xdr:nvCxnSpPr>
      <xdr:spPr>
        <a:xfrm flipV="1">
          <a:off x="13512800" y="72021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4" name="テキスト ボックス 393"/>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143510</xdr:rowOff>
    </xdr:from>
    <xdr:to>
      <xdr:col>24</xdr:col>
      <xdr:colOff>609600</xdr:colOff>
      <xdr:row>43</xdr:row>
      <xdr:rowOff>73660</xdr:rowOff>
    </xdr:to>
    <xdr:sp macro="" textlink="">
      <xdr:nvSpPr>
        <xdr:cNvPr id="400" name="円/楕円 399"/>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115587</xdr:rowOff>
    </xdr:from>
    <xdr:ext cx="762000" cy="259045"/>
    <xdr:sp macro="" textlink="">
      <xdr:nvSpPr>
        <xdr:cNvPr id="401" name="公債費負担の状況該当値テキスト"/>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402" name="円/楕円 401"/>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403" name="テキスト ボックス 402"/>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164677</xdr:rowOff>
    </xdr:from>
    <xdr:to>
      <xdr:col>22</xdr:col>
      <xdr:colOff>254000</xdr:colOff>
      <xdr:row>41</xdr:row>
      <xdr:rowOff>94827</xdr:rowOff>
    </xdr:to>
    <xdr:sp macro="" textlink="">
      <xdr:nvSpPr>
        <xdr:cNvPr id="404" name="円/楕円 403"/>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405" name="テキスト ボックス 404"/>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06" name="円/楕円 405"/>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407" name="テキスト ボックス 406"/>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8" name="円/楕円 407"/>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59707</xdr:rowOff>
    </xdr:from>
    <xdr:ext cx="762000" cy="259045"/>
    <xdr:sp macro="" textlink="">
      <xdr:nvSpPr>
        <xdr:cNvPr id="409" name="テキスト ボックス 408"/>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類似団体平均を大きく下回り、マイナス計上（▲</a:t>
          </a:r>
          <a:r>
            <a:rPr kumimoji="1" lang="en-US" altLang="ja-JP" sz="1100">
              <a:latin typeface="ＭＳ Ｐゴシック"/>
            </a:rPr>
            <a:t>12.1</a:t>
          </a:r>
          <a:r>
            <a:rPr kumimoji="1" lang="ja-JP" altLang="en-US" sz="1100">
              <a:latin typeface="ＭＳ Ｐゴシック"/>
            </a:rPr>
            <a:t>％）となった前年度からさらに</a:t>
          </a:r>
          <a:r>
            <a:rPr kumimoji="1" lang="en-US" altLang="ja-JP" sz="1100">
              <a:latin typeface="ＭＳ Ｐゴシック"/>
            </a:rPr>
            <a:t>4.7</a:t>
          </a:r>
          <a:r>
            <a:rPr kumimoji="1" lang="ja-JP" altLang="en-US" sz="1100">
              <a:latin typeface="ＭＳ Ｐゴシック"/>
            </a:rPr>
            <a:t>％減少し今年度についてもマイナス計上（▲</a:t>
          </a:r>
          <a:r>
            <a:rPr kumimoji="1" lang="en-US" altLang="ja-JP" sz="1100">
              <a:latin typeface="ＭＳ Ｐゴシック"/>
            </a:rPr>
            <a:t>16.8</a:t>
          </a:r>
          <a:r>
            <a:rPr kumimoji="1" lang="ja-JP" altLang="en-US" sz="1100">
              <a:latin typeface="ＭＳ Ｐゴシック"/>
            </a:rPr>
            <a:t>％）となった。</a:t>
          </a:r>
        </a:p>
        <a:p>
          <a:r>
            <a:rPr kumimoji="1" lang="ja-JP" altLang="en-US" sz="1100">
              <a:latin typeface="ＭＳ Ｐゴシック"/>
            </a:rPr>
            <a:t>　これは、基準財政需要額算入見込額が</a:t>
          </a:r>
          <a:r>
            <a:rPr kumimoji="1" lang="en-US" altLang="ja-JP" sz="1100">
              <a:latin typeface="ＭＳ Ｐゴシック"/>
            </a:rPr>
            <a:t>4.4</a:t>
          </a:r>
          <a:r>
            <a:rPr kumimoji="1" lang="ja-JP" altLang="en-US" sz="1100">
              <a:latin typeface="ＭＳ Ｐゴシック"/>
            </a:rPr>
            <a:t>％増となったものの、充当可能基金及び特定歳入で減となり分母で</a:t>
          </a:r>
          <a:r>
            <a:rPr kumimoji="1" lang="en-US" altLang="ja-JP" sz="1100">
              <a:latin typeface="ＭＳ Ｐゴシック"/>
            </a:rPr>
            <a:t>0.4</a:t>
          </a:r>
          <a:r>
            <a:rPr kumimoji="1" lang="ja-JP" altLang="en-US" sz="1100">
              <a:latin typeface="ＭＳ Ｐゴシック"/>
            </a:rPr>
            <a:t>％の減となったが、分子で地方債現在高が</a:t>
          </a:r>
          <a:r>
            <a:rPr kumimoji="1" lang="en-US" altLang="ja-JP" sz="1100">
              <a:latin typeface="ＭＳ Ｐゴシック"/>
            </a:rPr>
            <a:t>694</a:t>
          </a:r>
          <a:r>
            <a:rPr kumimoji="1" lang="ja-JP" altLang="en-US" sz="1100">
              <a:latin typeface="ＭＳ Ｐゴシック"/>
            </a:rPr>
            <a:t>百万円（</a:t>
          </a:r>
          <a:r>
            <a:rPr kumimoji="1" lang="en-US" altLang="ja-JP" sz="1100">
              <a:latin typeface="ＭＳ Ｐゴシック"/>
            </a:rPr>
            <a:t>10.0</a:t>
          </a:r>
          <a:r>
            <a:rPr kumimoji="1" lang="ja-JP" altLang="en-US" sz="1100">
              <a:latin typeface="ＭＳ Ｐゴシック"/>
            </a:rPr>
            <a:t>％増）増となったものの債務負担行為に基づく支出予定額が大幅な減（</a:t>
          </a:r>
          <a:r>
            <a:rPr kumimoji="1" lang="en-US" altLang="ja-JP" sz="1100">
              <a:latin typeface="ＭＳ Ｐゴシック"/>
            </a:rPr>
            <a:t>97.5</a:t>
          </a:r>
          <a:r>
            <a:rPr kumimoji="1" lang="ja-JP" altLang="en-US" sz="1100">
              <a:latin typeface="ＭＳ Ｐゴシック"/>
            </a:rPr>
            <a:t>％減）となったためである。</a:t>
          </a:r>
          <a:endParaRPr kumimoji="1" lang="en-US" altLang="ja-JP" sz="1100">
            <a:latin typeface="ＭＳ Ｐゴシック"/>
          </a:endParaRPr>
        </a:p>
        <a:p>
          <a:r>
            <a:rPr kumimoji="1" lang="ja-JP" altLang="en-US" sz="1100">
              <a:latin typeface="ＭＳ Ｐゴシック"/>
            </a:rPr>
            <a:t>　今後、施設老朽化による公営住宅建替事業等といった大型事業の実施を予定していることから、基金積立金の増額や将来コストを見据えたうえでの普通建設事業等の実施を計画的に行う必要がある。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3"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4" name="フローチャート : 判断 443"/>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7" name="フローチャート : 判断 446"/>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81424</xdr:rowOff>
    </xdr:from>
    <xdr:ext cx="762000" cy="259045"/>
    <xdr:sp macro="" textlink="">
      <xdr:nvSpPr>
        <xdr:cNvPr id="448" name="テキスト ボックス 447"/>
        <xdr:cNvSpPr txBox="1"/>
      </xdr:nvSpPr>
      <xdr:spPr>
        <a:xfrm>
          <a:off x="14909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9" name="フローチャート : 判断 448"/>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0" name="テキスト ボックス 449"/>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1" name="フローチャート : 判断 450"/>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2" name="テキスト ボックス 451"/>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132038</xdr:rowOff>
    </xdr:from>
    <xdr:to>
      <xdr:col>22</xdr:col>
      <xdr:colOff>254000</xdr:colOff>
      <xdr:row>14</xdr:row>
      <xdr:rowOff>62188</xdr:rowOff>
    </xdr:to>
    <xdr:sp macro="" textlink="">
      <xdr:nvSpPr>
        <xdr:cNvPr id="458" name="円/楕円 457"/>
        <xdr:cNvSpPr/>
      </xdr:nvSpPr>
      <xdr:spPr>
        <a:xfrm>
          <a:off x="15240000" y="23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72365</xdr:rowOff>
    </xdr:from>
    <xdr:ext cx="762000" cy="259045"/>
    <xdr:sp macro="" textlink="">
      <xdr:nvSpPr>
        <xdr:cNvPr id="459" name="テキスト ボックス 458"/>
        <xdr:cNvSpPr txBox="1"/>
      </xdr:nvSpPr>
      <xdr:spPr>
        <a:xfrm>
          <a:off x="14909800" y="212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136059</xdr:rowOff>
    </xdr:from>
    <xdr:to>
      <xdr:col>19</xdr:col>
      <xdr:colOff>533400</xdr:colOff>
      <xdr:row>14</xdr:row>
      <xdr:rowOff>66209</xdr:rowOff>
    </xdr:to>
    <xdr:sp macro="" textlink="">
      <xdr:nvSpPr>
        <xdr:cNvPr id="460" name="円/楕円 459"/>
        <xdr:cNvSpPr/>
      </xdr:nvSpPr>
      <xdr:spPr>
        <a:xfrm>
          <a:off x="134620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76386</xdr:rowOff>
    </xdr:from>
    <xdr:ext cx="762000" cy="259045"/>
    <xdr:sp macro="" textlink="">
      <xdr:nvSpPr>
        <xdr:cNvPr id="461" name="テキスト ボックス 460"/>
        <xdr:cNvSpPr txBox="1"/>
      </xdr:nvSpPr>
      <xdr:spPr>
        <a:xfrm>
          <a:off x="13131800" y="21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25,968
25,914
110.02
10,428,679
10,099,220
231,954
5,316,047
7,632,752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人件費については、</a:t>
          </a:r>
          <a:r>
            <a:rPr kumimoji="1" lang="en-US" altLang="ja-JP" sz="1100">
              <a:latin typeface="ＭＳ Ｐゴシック"/>
            </a:rPr>
            <a:t>0.3</a:t>
          </a:r>
          <a:r>
            <a:rPr kumimoji="1" lang="ja-JP" altLang="en-US" sz="1100">
              <a:latin typeface="ＭＳ Ｐゴシック"/>
            </a:rPr>
            <a:t>％増となったが、類似団体との比較において</a:t>
          </a:r>
          <a:r>
            <a:rPr kumimoji="1" lang="en-US" altLang="ja-JP" sz="1100">
              <a:latin typeface="ＭＳ Ｐゴシック"/>
            </a:rPr>
            <a:t>1.6</a:t>
          </a:r>
          <a:r>
            <a:rPr kumimoji="1" lang="ja-JP" altLang="en-US" sz="1100">
              <a:latin typeface="ＭＳ Ｐゴシック"/>
            </a:rPr>
            <a:t>％低い水準となっており、全国及び県との比較においても平均を下回る結果となっている。増となった主な要因は、職員給について、</a:t>
          </a:r>
          <a:r>
            <a:rPr kumimoji="1" lang="en-US" altLang="ja-JP" sz="1100">
              <a:latin typeface="ＭＳ Ｐゴシック"/>
            </a:rPr>
            <a:t>25</a:t>
          </a:r>
          <a:r>
            <a:rPr kumimoji="1" lang="ja-JP" altLang="en-US" sz="1100">
              <a:latin typeface="ＭＳ Ｐゴシック"/>
            </a:rPr>
            <a:t>年度に法律に準じた給与削減措置を行ったことで減（対前年△</a:t>
          </a:r>
          <a:r>
            <a:rPr kumimoji="1" lang="en-US" altLang="ja-JP" sz="1100">
              <a:latin typeface="ＭＳ Ｐゴシック"/>
            </a:rPr>
            <a:t>14,176</a:t>
          </a:r>
          <a:r>
            <a:rPr kumimoji="1" lang="ja-JP" altLang="en-US" sz="1100">
              <a:latin typeface="ＭＳ Ｐゴシック"/>
            </a:rPr>
            <a:t>千円）となっており、</a:t>
          </a:r>
          <a:r>
            <a:rPr kumimoji="1" lang="en-US" altLang="ja-JP" sz="1100">
              <a:latin typeface="ＭＳ Ｐゴシック"/>
            </a:rPr>
            <a:t>26</a:t>
          </a:r>
          <a:r>
            <a:rPr kumimoji="1" lang="ja-JP" altLang="en-US" sz="1100">
              <a:latin typeface="ＭＳ Ｐゴシック"/>
            </a:rPr>
            <a:t>年の人事院勧告に基づく給与改定措置によって増となった。</a:t>
          </a:r>
          <a:endParaRPr kumimoji="1" lang="en-US" altLang="ja-JP" sz="1100">
            <a:latin typeface="ＭＳ Ｐゴシック"/>
          </a:endParaRPr>
        </a:p>
        <a:p>
          <a:r>
            <a:rPr kumimoji="1" lang="ja-JP" altLang="en-US" sz="1100">
              <a:latin typeface="ＭＳ Ｐゴシック"/>
            </a:rPr>
            <a:t>　これまで職員適正化計画等に基づき特殊勤務手当の見直しや一般職の職員採用抑制等を積極的に行ってきたが、今後も、適正な人事管理及び人件費の抑制に努めつつ、行政サービスの低下を招かない工夫が必要とな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90424</xdr:rowOff>
    </xdr:from>
    <xdr:to>
      <xdr:col>7</xdr:col>
      <xdr:colOff>15875</xdr:colOff>
      <xdr:row>36</xdr:row>
      <xdr:rowOff>104140</xdr:rowOff>
    </xdr:to>
    <xdr:cxnSp macro="">
      <xdr:nvCxnSpPr>
        <xdr:cNvPr id="62" name="直線コネクタ 61"/>
        <xdr:cNvCxnSpPr/>
      </xdr:nvCxnSpPr>
      <xdr:spPr>
        <a:xfrm>
          <a:off x="3987800" y="62626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113284</xdr:rowOff>
    </xdr:to>
    <xdr:cxnSp macro="">
      <xdr:nvCxnSpPr>
        <xdr:cNvPr id="65" name="直線コネクタ 64"/>
        <xdr:cNvCxnSpPr/>
      </xdr:nvCxnSpPr>
      <xdr:spPr>
        <a:xfrm flipV="1">
          <a:off x="3098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76708</xdr:rowOff>
    </xdr:from>
    <xdr:to>
      <xdr:col>4</xdr:col>
      <xdr:colOff>346075</xdr:colOff>
      <xdr:row>36</xdr:row>
      <xdr:rowOff>113284</xdr:rowOff>
    </xdr:to>
    <xdr:cxnSp macro="">
      <xdr:nvCxnSpPr>
        <xdr:cNvPr id="68" name="直線コネクタ 67"/>
        <xdr:cNvCxnSpPr/>
      </xdr:nvCxnSpPr>
      <xdr:spPr>
        <a:xfrm>
          <a:off x="2209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62992</xdr:rowOff>
    </xdr:from>
    <xdr:to>
      <xdr:col>3</xdr:col>
      <xdr:colOff>142875</xdr:colOff>
      <xdr:row>36</xdr:row>
      <xdr:rowOff>76708</xdr:rowOff>
    </xdr:to>
    <xdr:cxnSp macro="">
      <xdr:nvCxnSpPr>
        <xdr:cNvPr id="71" name="直線コネクタ 70"/>
        <xdr:cNvCxnSpPr/>
      </xdr:nvCxnSpPr>
      <xdr:spPr>
        <a:xfrm>
          <a:off x="1320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1" name="円/楕円 80"/>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2"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39624</xdr:rowOff>
    </xdr:from>
    <xdr:to>
      <xdr:col>5</xdr:col>
      <xdr:colOff>600075</xdr:colOff>
      <xdr:row>36</xdr:row>
      <xdr:rowOff>141224</xdr:rowOff>
    </xdr:to>
    <xdr:sp macro="" textlink="">
      <xdr:nvSpPr>
        <xdr:cNvPr id="83" name="円/楕円 82"/>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151401</xdr:rowOff>
    </xdr:from>
    <xdr:ext cx="736600" cy="259045"/>
    <xdr:sp macro="" textlink="">
      <xdr:nvSpPr>
        <xdr:cNvPr id="84" name="テキスト ボックス 83"/>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62484</xdr:rowOff>
    </xdr:from>
    <xdr:to>
      <xdr:col>4</xdr:col>
      <xdr:colOff>396875</xdr:colOff>
      <xdr:row>36</xdr:row>
      <xdr:rowOff>164084</xdr:rowOff>
    </xdr:to>
    <xdr:sp macro="" textlink="">
      <xdr:nvSpPr>
        <xdr:cNvPr id="85" name="円/楕円 84"/>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2811</xdr:rowOff>
    </xdr:from>
    <xdr:ext cx="762000" cy="259045"/>
    <xdr:sp macro="" textlink="">
      <xdr:nvSpPr>
        <xdr:cNvPr id="86" name="テキスト ボックス 85"/>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25908</xdr:rowOff>
    </xdr:from>
    <xdr:to>
      <xdr:col>3</xdr:col>
      <xdr:colOff>193675</xdr:colOff>
      <xdr:row>36</xdr:row>
      <xdr:rowOff>127508</xdr:rowOff>
    </xdr:to>
    <xdr:sp macro="" textlink="">
      <xdr:nvSpPr>
        <xdr:cNvPr id="87" name="円/楕円 86"/>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137685</xdr:rowOff>
    </xdr:from>
    <xdr:ext cx="762000" cy="259045"/>
    <xdr:sp macro="" textlink="">
      <xdr:nvSpPr>
        <xdr:cNvPr id="88" name="テキスト ボックス 87"/>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xdr:rowOff>
    </xdr:from>
    <xdr:to>
      <xdr:col>1</xdr:col>
      <xdr:colOff>676275</xdr:colOff>
      <xdr:row>36</xdr:row>
      <xdr:rowOff>113792</xdr:rowOff>
    </xdr:to>
    <xdr:sp macro="" textlink="">
      <xdr:nvSpPr>
        <xdr:cNvPr id="89" name="円/楕円 88"/>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123969</xdr:rowOff>
    </xdr:from>
    <xdr:ext cx="762000" cy="259045"/>
    <xdr:sp macro="" textlink="">
      <xdr:nvSpPr>
        <xdr:cNvPr id="90" name="テキスト ボックス 89"/>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物件費のうち経常的経費については、予算</a:t>
          </a:r>
          <a:r>
            <a:rPr kumimoji="1" lang="en-US" altLang="ja-JP" sz="1100">
              <a:latin typeface="ＭＳ Ｐゴシック"/>
            </a:rPr>
            <a:t>3</a:t>
          </a:r>
          <a:r>
            <a:rPr kumimoji="1" lang="ja-JP" altLang="en-US" sz="1100">
              <a:latin typeface="ＭＳ Ｐゴシック"/>
            </a:rPr>
            <a:t>％カットによる経費節減や合理化抑制に努めたが、昨年度に比べ</a:t>
          </a:r>
          <a:r>
            <a:rPr kumimoji="1" lang="en-US" altLang="ja-JP" sz="1100">
              <a:latin typeface="ＭＳ Ｐゴシック"/>
            </a:rPr>
            <a:t>1.5</a:t>
          </a:r>
          <a:r>
            <a:rPr kumimoji="1" lang="ja-JP" altLang="en-US" sz="1100">
              <a:latin typeface="ＭＳ Ｐゴシック"/>
            </a:rPr>
            <a:t>％の増となった。</a:t>
          </a:r>
        </a:p>
        <a:p>
          <a:r>
            <a:rPr kumimoji="1" lang="ja-JP" altLang="en-US" sz="1100">
              <a:latin typeface="ＭＳ Ｐゴシック"/>
            </a:rPr>
            <a:t>　これは、各種情報システム更新等に伴う保守委託料や使用料及び賃借料が増え、</a:t>
          </a:r>
          <a:r>
            <a:rPr kumimoji="1" lang="en-US" altLang="ja-JP" sz="1100">
              <a:latin typeface="ＭＳ Ｐゴシック"/>
            </a:rPr>
            <a:t>25</a:t>
          </a:r>
          <a:r>
            <a:rPr kumimoji="1" lang="ja-JP" altLang="en-US" sz="1100">
              <a:latin typeface="ＭＳ Ｐゴシック"/>
            </a:rPr>
            <a:t>年</a:t>
          </a:r>
          <a:r>
            <a:rPr kumimoji="1" lang="en-US" altLang="ja-JP" sz="1100">
              <a:latin typeface="ＭＳ Ｐゴシック"/>
            </a:rPr>
            <a:t>5</a:t>
          </a:r>
          <a:r>
            <a:rPr kumimoji="1" lang="ja-JP" altLang="en-US" sz="1100">
              <a:latin typeface="ＭＳ Ｐゴシック"/>
            </a:rPr>
            <a:t>月からの電気料金値上げや原油高騰による燃料費の支出増額が主な要因として考えられる。</a:t>
          </a:r>
        </a:p>
        <a:p>
          <a:r>
            <a:rPr kumimoji="1" lang="ja-JP" altLang="en-US" sz="1100">
              <a:latin typeface="ＭＳ Ｐゴシック"/>
            </a:rPr>
            <a:t>　経常的な物件費の支出については、これまで以上に職員一人ひとりのコスト意識を高める必要がある。また、施設の老朽化に伴う修繕が今後益々増えることが見込まれ、中長期的な計画に基づく効率的かつ適正な経費執行に努めていくことが必要とな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92710</xdr:rowOff>
    </xdr:from>
    <xdr:to>
      <xdr:col>24</xdr:col>
      <xdr:colOff>31750</xdr:colOff>
      <xdr:row>17</xdr:row>
      <xdr:rowOff>161290</xdr:rowOff>
    </xdr:to>
    <xdr:cxnSp macro="">
      <xdr:nvCxnSpPr>
        <xdr:cNvPr id="120" name="直線コネクタ 119"/>
        <xdr:cNvCxnSpPr/>
      </xdr:nvCxnSpPr>
      <xdr:spPr>
        <a:xfrm>
          <a:off x="15671800" y="3007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19558</xdr:rowOff>
    </xdr:from>
    <xdr:to>
      <xdr:col>22</xdr:col>
      <xdr:colOff>565150</xdr:colOff>
      <xdr:row>17</xdr:row>
      <xdr:rowOff>92710</xdr:rowOff>
    </xdr:to>
    <xdr:cxnSp macro="">
      <xdr:nvCxnSpPr>
        <xdr:cNvPr id="123" name="直線コネクタ 122"/>
        <xdr:cNvCxnSpPr/>
      </xdr:nvCxnSpPr>
      <xdr:spPr>
        <a:xfrm>
          <a:off x="14782800" y="2934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19558</xdr:rowOff>
    </xdr:from>
    <xdr:to>
      <xdr:col>21</xdr:col>
      <xdr:colOff>361950</xdr:colOff>
      <xdr:row>17</xdr:row>
      <xdr:rowOff>51562</xdr:rowOff>
    </xdr:to>
    <xdr:cxnSp macro="">
      <xdr:nvCxnSpPr>
        <xdr:cNvPr id="126" name="直線コネクタ 125"/>
        <xdr:cNvCxnSpPr/>
      </xdr:nvCxnSpPr>
      <xdr:spPr>
        <a:xfrm flipV="1">
          <a:off x="13893800" y="2934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33274</xdr:rowOff>
    </xdr:from>
    <xdr:to>
      <xdr:col>20</xdr:col>
      <xdr:colOff>158750</xdr:colOff>
      <xdr:row>17</xdr:row>
      <xdr:rowOff>51562</xdr:rowOff>
    </xdr:to>
    <xdr:cxnSp macro="">
      <xdr:nvCxnSpPr>
        <xdr:cNvPr id="129" name="直線コネクタ 128"/>
        <xdr:cNvCxnSpPr/>
      </xdr:nvCxnSpPr>
      <xdr:spPr>
        <a:xfrm>
          <a:off x="13004800" y="2947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110490</xdr:rowOff>
    </xdr:from>
    <xdr:to>
      <xdr:col>24</xdr:col>
      <xdr:colOff>82550</xdr:colOff>
      <xdr:row>18</xdr:row>
      <xdr:rowOff>40640</xdr:rowOff>
    </xdr:to>
    <xdr:sp macro="" textlink="">
      <xdr:nvSpPr>
        <xdr:cNvPr id="139" name="円/楕円 138"/>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82567</xdr:rowOff>
    </xdr:from>
    <xdr:ext cx="762000" cy="259045"/>
    <xdr:sp macro="" textlink="">
      <xdr:nvSpPr>
        <xdr:cNvPr id="140"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41910</xdr:rowOff>
    </xdr:from>
    <xdr:to>
      <xdr:col>22</xdr:col>
      <xdr:colOff>615950</xdr:colOff>
      <xdr:row>17</xdr:row>
      <xdr:rowOff>143510</xdr:rowOff>
    </xdr:to>
    <xdr:sp macro="" textlink="">
      <xdr:nvSpPr>
        <xdr:cNvPr id="141" name="円/楕円 140"/>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128287</xdr:rowOff>
    </xdr:from>
    <xdr:ext cx="736600" cy="259045"/>
    <xdr:sp macro="" textlink="">
      <xdr:nvSpPr>
        <xdr:cNvPr id="142" name="テキスト ボックス 141"/>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140208</xdr:rowOff>
    </xdr:from>
    <xdr:to>
      <xdr:col>21</xdr:col>
      <xdr:colOff>412750</xdr:colOff>
      <xdr:row>17</xdr:row>
      <xdr:rowOff>70358</xdr:rowOff>
    </xdr:to>
    <xdr:sp macro="" textlink="">
      <xdr:nvSpPr>
        <xdr:cNvPr id="143" name="円/楕円 142"/>
        <xdr:cNvSpPr/>
      </xdr:nvSpPr>
      <xdr:spPr>
        <a:xfrm>
          <a:off x="14732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80535</xdr:rowOff>
    </xdr:from>
    <xdr:ext cx="762000" cy="259045"/>
    <xdr:sp macro="" textlink="">
      <xdr:nvSpPr>
        <xdr:cNvPr id="144" name="テキスト ボックス 143"/>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762</xdr:rowOff>
    </xdr:from>
    <xdr:to>
      <xdr:col>20</xdr:col>
      <xdr:colOff>209550</xdr:colOff>
      <xdr:row>17</xdr:row>
      <xdr:rowOff>102362</xdr:rowOff>
    </xdr:to>
    <xdr:sp macro="" textlink="">
      <xdr:nvSpPr>
        <xdr:cNvPr id="145" name="円/楕円 144"/>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87139</xdr:rowOff>
    </xdr:from>
    <xdr:ext cx="762000" cy="259045"/>
    <xdr:sp macro="" textlink="">
      <xdr:nvSpPr>
        <xdr:cNvPr id="146" name="テキスト ボックス 145"/>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47" name="円/楕円 146"/>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48" name="テキスト ボックス 147"/>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近年、類似団体内でトップクラスの高い数値を示しており、</a:t>
          </a:r>
          <a:r>
            <a:rPr kumimoji="1" lang="en-US" altLang="ja-JP" sz="1100">
              <a:latin typeface="ＭＳ Ｐゴシック"/>
            </a:rPr>
            <a:t>25</a:t>
          </a:r>
          <a:r>
            <a:rPr kumimoji="1" lang="ja-JP" altLang="en-US" sz="1100">
              <a:latin typeface="ＭＳ Ｐゴシック"/>
            </a:rPr>
            <a:t>年度に引き続き類似団最下位となった。この高い数値を示す大きな要因となっているのは、扶助費全体の</a:t>
          </a:r>
          <a:r>
            <a:rPr kumimoji="1" lang="en-US" altLang="ja-JP" sz="1100">
              <a:latin typeface="ＭＳ Ｐゴシック"/>
            </a:rPr>
            <a:t>7</a:t>
          </a:r>
          <a:r>
            <a:rPr kumimoji="1" lang="ja-JP" altLang="en-US" sz="1100">
              <a:latin typeface="ＭＳ Ｐゴシック"/>
            </a:rPr>
            <a:t>割を占める児童福祉費にある。これは、当町が人口に占める若年層の割合が高く、乳幼児医療費の無料化や保育所運営費等に対する町単独経費などの少子化対策事業を重点施策として取り組んでいるためである。また、利用者数が増えたことによる障がい者自立支援給付費の増も一因として挙げられる。</a:t>
          </a:r>
        </a:p>
        <a:p>
          <a:r>
            <a:rPr kumimoji="1" lang="ja-JP" altLang="en-US" sz="1100">
              <a:latin typeface="ＭＳ Ｐゴシック"/>
            </a:rPr>
            <a:t>　今後社会保障関係経費の増が予想されることから、長期的な見通しを踏まえた事業効果内容の適宜評価見直しを行う必要がある。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120650</xdr:rowOff>
    </xdr:from>
    <xdr:to>
      <xdr:col>7</xdr:col>
      <xdr:colOff>15875</xdr:colOff>
      <xdr:row>60</xdr:row>
      <xdr:rowOff>50800</xdr:rowOff>
    </xdr:to>
    <xdr:cxnSp macro="">
      <xdr:nvCxnSpPr>
        <xdr:cNvPr id="181" name="直線コネクタ 180"/>
        <xdr:cNvCxnSpPr/>
      </xdr:nvCxnSpPr>
      <xdr:spPr>
        <a:xfrm>
          <a:off x="3987800" y="10236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120650</xdr:rowOff>
    </xdr:from>
    <xdr:to>
      <xdr:col>5</xdr:col>
      <xdr:colOff>549275</xdr:colOff>
      <xdr:row>59</xdr:row>
      <xdr:rowOff>158750</xdr:rowOff>
    </xdr:to>
    <xdr:cxnSp macro="">
      <xdr:nvCxnSpPr>
        <xdr:cNvPr id="184" name="直線コネクタ 183"/>
        <xdr:cNvCxnSpPr/>
      </xdr:nvCxnSpPr>
      <xdr:spPr>
        <a:xfrm flipV="1">
          <a:off x="3098800" y="1023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114300</xdr:rowOff>
    </xdr:from>
    <xdr:to>
      <xdr:col>4</xdr:col>
      <xdr:colOff>346075</xdr:colOff>
      <xdr:row>59</xdr:row>
      <xdr:rowOff>158750</xdr:rowOff>
    </xdr:to>
    <xdr:cxnSp macro="">
      <xdr:nvCxnSpPr>
        <xdr:cNvPr id="187" name="直線コネクタ 186"/>
        <xdr:cNvCxnSpPr/>
      </xdr:nvCxnSpPr>
      <xdr:spPr>
        <a:xfrm>
          <a:off x="2209800" y="10058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76200</xdr:rowOff>
    </xdr:from>
    <xdr:to>
      <xdr:col>3</xdr:col>
      <xdr:colOff>142875</xdr:colOff>
      <xdr:row>58</xdr:row>
      <xdr:rowOff>114300</xdr:rowOff>
    </xdr:to>
    <xdr:cxnSp macro="">
      <xdr:nvCxnSpPr>
        <xdr:cNvPr id="190" name="直線コネクタ 189"/>
        <xdr:cNvCxnSpPr/>
      </xdr:nvCxnSpPr>
      <xdr:spPr>
        <a:xfrm>
          <a:off x="13208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0</xdr:rowOff>
    </xdr:from>
    <xdr:to>
      <xdr:col>7</xdr:col>
      <xdr:colOff>66675</xdr:colOff>
      <xdr:row>60</xdr:row>
      <xdr:rowOff>101600</xdr:rowOff>
    </xdr:to>
    <xdr:sp macro="" textlink="">
      <xdr:nvSpPr>
        <xdr:cNvPr id="200" name="円/楕円 199"/>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80027</xdr:rowOff>
    </xdr:from>
    <xdr:ext cx="762000" cy="259045"/>
    <xdr:sp macro="" textlink="">
      <xdr:nvSpPr>
        <xdr:cNvPr id="201"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69850</xdr:rowOff>
    </xdr:from>
    <xdr:to>
      <xdr:col>5</xdr:col>
      <xdr:colOff>600075</xdr:colOff>
      <xdr:row>60</xdr:row>
      <xdr:rowOff>0</xdr:rowOff>
    </xdr:to>
    <xdr:sp macro="" textlink="">
      <xdr:nvSpPr>
        <xdr:cNvPr id="202" name="円/楕円 201"/>
        <xdr:cNvSpPr/>
      </xdr:nvSpPr>
      <xdr:spPr>
        <a:xfrm>
          <a:off x="3937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156227</xdr:rowOff>
    </xdr:from>
    <xdr:ext cx="736600" cy="259045"/>
    <xdr:sp macro="" textlink="">
      <xdr:nvSpPr>
        <xdr:cNvPr id="203" name="テキスト ボックス 202"/>
        <xdr:cNvSpPr txBox="1"/>
      </xdr:nvSpPr>
      <xdr:spPr>
        <a:xfrm>
          <a:off x="3606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107950</xdr:rowOff>
    </xdr:from>
    <xdr:to>
      <xdr:col>4</xdr:col>
      <xdr:colOff>396875</xdr:colOff>
      <xdr:row>60</xdr:row>
      <xdr:rowOff>38100</xdr:rowOff>
    </xdr:to>
    <xdr:sp macro="" textlink="">
      <xdr:nvSpPr>
        <xdr:cNvPr id="204" name="円/楕円 203"/>
        <xdr:cNvSpPr/>
      </xdr:nvSpPr>
      <xdr:spPr>
        <a:xfrm>
          <a:off x="3048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22877</xdr:rowOff>
    </xdr:from>
    <xdr:ext cx="762000" cy="259045"/>
    <xdr:sp macro="" textlink="">
      <xdr:nvSpPr>
        <xdr:cNvPr id="205" name="テキスト ボックス 204"/>
        <xdr:cNvSpPr txBox="1"/>
      </xdr:nvSpPr>
      <xdr:spPr>
        <a:xfrm>
          <a:off x="2717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63500</xdr:rowOff>
    </xdr:from>
    <xdr:to>
      <xdr:col>3</xdr:col>
      <xdr:colOff>193675</xdr:colOff>
      <xdr:row>58</xdr:row>
      <xdr:rowOff>165100</xdr:rowOff>
    </xdr:to>
    <xdr:sp macro="" textlink="">
      <xdr:nvSpPr>
        <xdr:cNvPr id="206" name="円/楕円 205"/>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149877</xdr:rowOff>
    </xdr:from>
    <xdr:ext cx="762000" cy="259045"/>
    <xdr:sp macro="" textlink="">
      <xdr:nvSpPr>
        <xdr:cNvPr id="207" name="テキスト ボックス 206"/>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25400</xdr:rowOff>
    </xdr:from>
    <xdr:to>
      <xdr:col>1</xdr:col>
      <xdr:colOff>676275</xdr:colOff>
      <xdr:row>58</xdr:row>
      <xdr:rowOff>127000</xdr:rowOff>
    </xdr:to>
    <xdr:sp macro="" textlink="">
      <xdr:nvSpPr>
        <xdr:cNvPr id="208" name="円/楕円 207"/>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111777</xdr:rowOff>
    </xdr:from>
    <xdr:ext cx="762000" cy="259045"/>
    <xdr:sp macro="" textlink="">
      <xdr:nvSpPr>
        <xdr:cNvPr id="209" name="テキスト ボックス 208"/>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昨年度から</a:t>
          </a:r>
          <a:r>
            <a:rPr kumimoji="1" lang="en-US" altLang="ja-JP" sz="1100">
              <a:latin typeface="ＭＳ Ｐゴシック"/>
            </a:rPr>
            <a:t>0.5</a:t>
          </a:r>
          <a:r>
            <a:rPr kumimoji="1" lang="ja-JP" altLang="en-US" sz="1100">
              <a:latin typeface="ＭＳ Ｐゴシック"/>
            </a:rPr>
            <a:t>％増加し、類似団体平均値を</a:t>
          </a:r>
          <a:r>
            <a:rPr kumimoji="1" lang="en-US" altLang="ja-JP" sz="1100">
              <a:latin typeface="ＭＳ Ｐゴシック"/>
            </a:rPr>
            <a:t>1.0</a:t>
          </a:r>
          <a:r>
            <a:rPr kumimoji="1" lang="ja-JP" altLang="en-US" sz="1100">
              <a:latin typeface="ＭＳ Ｐゴシック"/>
            </a:rPr>
            <a:t>％上回り、前年度に引き続き全国・県平均ともに上回る結果となった。</a:t>
          </a:r>
        </a:p>
        <a:p>
          <a:r>
            <a:rPr kumimoji="1" lang="ja-JP" altLang="en-US" sz="1100">
              <a:latin typeface="ＭＳ Ｐゴシック"/>
            </a:rPr>
            <a:t>　</a:t>
          </a:r>
          <a:r>
            <a:rPr kumimoji="1" lang="en-US" altLang="ja-JP" sz="1100">
              <a:latin typeface="ＭＳ Ｐゴシック"/>
            </a:rPr>
            <a:t>21</a:t>
          </a:r>
          <a:r>
            <a:rPr kumimoji="1" lang="ja-JP" altLang="en-US" sz="1100">
              <a:latin typeface="ＭＳ Ｐゴシック"/>
            </a:rPr>
            <a:t>年度まで減少傾向にあったが、</a:t>
          </a:r>
          <a:r>
            <a:rPr kumimoji="1" lang="en-US" altLang="ja-JP" sz="1100">
              <a:latin typeface="ＭＳ Ｐゴシック"/>
            </a:rPr>
            <a:t>22</a:t>
          </a:r>
          <a:r>
            <a:rPr kumimoji="1" lang="ja-JP" altLang="en-US" sz="1100">
              <a:latin typeface="ＭＳ Ｐゴシック"/>
            </a:rPr>
            <a:t>年度以降、維持補修費及び繰出金が増加傾向にあり、</a:t>
          </a:r>
          <a:r>
            <a:rPr kumimoji="1" lang="en-US" altLang="ja-JP" sz="1100">
              <a:latin typeface="ＭＳ Ｐゴシック"/>
            </a:rPr>
            <a:t>26</a:t>
          </a:r>
          <a:r>
            <a:rPr kumimoji="1" lang="ja-JP" altLang="en-US" sz="1100">
              <a:latin typeface="ＭＳ Ｐゴシック"/>
            </a:rPr>
            <a:t>年度においても対前年度比で繰出金が</a:t>
          </a:r>
          <a:r>
            <a:rPr kumimoji="1" lang="en-US" altLang="ja-JP" sz="1100">
              <a:latin typeface="ＭＳ Ｐゴシック"/>
            </a:rPr>
            <a:t>5.3</a:t>
          </a:r>
          <a:r>
            <a:rPr kumimoji="1" lang="ja-JP" altLang="en-US" sz="1100">
              <a:latin typeface="ＭＳ Ｐゴシック"/>
            </a:rPr>
            <a:t>％増となった。国保会計等の給付費等抑制に向けた取り組みの充実、公共下水道会計おける使用料等の適正かつ確実な徴収など中長期的な視点にたった事業計画の策定及び実施が必要である。維持補修費については、対前年度比</a:t>
          </a:r>
          <a:r>
            <a:rPr kumimoji="1" lang="en-US" altLang="ja-JP" sz="1100">
              <a:latin typeface="ＭＳ Ｐゴシック"/>
            </a:rPr>
            <a:t>5.3</a:t>
          </a:r>
          <a:r>
            <a:rPr kumimoji="1" lang="ja-JP" altLang="en-US" sz="1100">
              <a:latin typeface="ＭＳ Ｐゴシック"/>
            </a:rPr>
            <a:t>％の増となり、今後公共施設等の老朽化が進むことから、全施設における現状把握と今後の維持管理に関する見通しの精査を必要とする。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65278</xdr:rowOff>
    </xdr:from>
    <xdr:to>
      <xdr:col>24</xdr:col>
      <xdr:colOff>31750</xdr:colOff>
      <xdr:row>57</xdr:row>
      <xdr:rowOff>88138</xdr:rowOff>
    </xdr:to>
    <xdr:cxnSp macro="">
      <xdr:nvCxnSpPr>
        <xdr:cNvPr id="239" name="直線コネクタ 238"/>
        <xdr:cNvCxnSpPr/>
      </xdr:nvCxnSpPr>
      <xdr:spPr>
        <a:xfrm>
          <a:off x="15671800" y="98379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28702</xdr:rowOff>
    </xdr:from>
    <xdr:to>
      <xdr:col>22</xdr:col>
      <xdr:colOff>565150</xdr:colOff>
      <xdr:row>57</xdr:row>
      <xdr:rowOff>65278</xdr:rowOff>
    </xdr:to>
    <xdr:cxnSp macro="">
      <xdr:nvCxnSpPr>
        <xdr:cNvPr id="242" name="直線コネクタ 241"/>
        <xdr:cNvCxnSpPr/>
      </xdr:nvCxnSpPr>
      <xdr:spPr>
        <a:xfrm>
          <a:off x="14782800" y="9801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159004</xdr:rowOff>
    </xdr:from>
    <xdr:to>
      <xdr:col>21</xdr:col>
      <xdr:colOff>361950</xdr:colOff>
      <xdr:row>57</xdr:row>
      <xdr:rowOff>28702</xdr:rowOff>
    </xdr:to>
    <xdr:cxnSp macro="">
      <xdr:nvCxnSpPr>
        <xdr:cNvPr id="245" name="直線コネクタ 244"/>
        <xdr:cNvCxnSpPr/>
      </xdr:nvCxnSpPr>
      <xdr:spPr>
        <a:xfrm>
          <a:off x="13893800" y="9760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159004</xdr:rowOff>
    </xdr:from>
    <xdr:to>
      <xdr:col>20</xdr:col>
      <xdr:colOff>158750</xdr:colOff>
      <xdr:row>57</xdr:row>
      <xdr:rowOff>5842</xdr:rowOff>
    </xdr:to>
    <xdr:cxnSp macro="">
      <xdr:nvCxnSpPr>
        <xdr:cNvPr id="248" name="直線コネクタ 247"/>
        <xdr:cNvCxnSpPr/>
      </xdr:nvCxnSpPr>
      <xdr:spPr>
        <a:xfrm flipV="1">
          <a:off x="13004800" y="9760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37338</xdr:rowOff>
    </xdr:from>
    <xdr:to>
      <xdr:col>24</xdr:col>
      <xdr:colOff>82550</xdr:colOff>
      <xdr:row>57</xdr:row>
      <xdr:rowOff>138938</xdr:rowOff>
    </xdr:to>
    <xdr:sp macro="" textlink="">
      <xdr:nvSpPr>
        <xdr:cNvPr id="258" name="円/楕円 257"/>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9415</xdr:rowOff>
    </xdr:from>
    <xdr:ext cx="762000" cy="259045"/>
    <xdr:sp macro="" textlink="">
      <xdr:nvSpPr>
        <xdr:cNvPr id="259" name="その他該当値テキスト"/>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xdr:rowOff>
    </xdr:from>
    <xdr:to>
      <xdr:col>22</xdr:col>
      <xdr:colOff>615950</xdr:colOff>
      <xdr:row>57</xdr:row>
      <xdr:rowOff>116078</xdr:rowOff>
    </xdr:to>
    <xdr:sp macro="" textlink="">
      <xdr:nvSpPr>
        <xdr:cNvPr id="260" name="円/楕円 259"/>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100855</xdr:rowOff>
    </xdr:from>
    <xdr:ext cx="736600" cy="259045"/>
    <xdr:sp macro="" textlink="">
      <xdr:nvSpPr>
        <xdr:cNvPr id="261" name="テキスト ボックス 260"/>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149352</xdr:rowOff>
    </xdr:from>
    <xdr:to>
      <xdr:col>21</xdr:col>
      <xdr:colOff>412750</xdr:colOff>
      <xdr:row>57</xdr:row>
      <xdr:rowOff>79502</xdr:rowOff>
    </xdr:to>
    <xdr:sp macro="" textlink="">
      <xdr:nvSpPr>
        <xdr:cNvPr id="262" name="円/楕円 261"/>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64279</xdr:rowOff>
    </xdr:from>
    <xdr:ext cx="762000" cy="259045"/>
    <xdr:sp macro="" textlink="">
      <xdr:nvSpPr>
        <xdr:cNvPr id="263" name="テキスト ボックス 262"/>
        <xdr:cNvSpPr txBox="1"/>
      </xdr:nvSpPr>
      <xdr:spPr>
        <a:xfrm>
          <a:off x="14401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108204</xdr:rowOff>
    </xdr:from>
    <xdr:to>
      <xdr:col>20</xdr:col>
      <xdr:colOff>209550</xdr:colOff>
      <xdr:row>57</xdr:row>
      <xdr:rowOff>38354</xdr:rowOff>
    </xdr:to>
    <xdr:sp macro="" textlink="">
      <xdr:nvSpPr>
        <xdr:cNvPr id="264" name="円/楕円 263"/>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48531</xdr:rowOff>
    </xdr:from>
    <xdr:ext cx="762000" cy="259045"/>
    <xdr:sp macro="" textlink="">
      <xdr:nvSpPr>
        <xdr:cNvPr id="265" name="テキスト ボックス 264"/>
        <xdr:cNvSpPr txBox="1"/>
      </xdr:nvSpPr>
      <xdr:spPr>
        <a:xfrm>
          <a:off x="13512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66" name="円/楕円 265"/>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67" name="テキスト ボックス 266"/>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補助費等については、前年度に対し</a:t>
          </a:r>
          <a:r>
            <a:rPr kumimoji="1" lang="en-US" altLang="ja-JP" sz="1100">
              <a:latin typeface="ＭＳ Ｐゴシック"/>
            </a:rPr>
            <a:t>0.7</a:t>
          </a:r>
          <a:r>
            <a:rPr kumimoji="1" lang="ja-JP" altLang="en-US" sz="1100">
              <a:latin typeface="ＭＳ Ｐゴシック"/>
            </a:rPr>
            <a:t>％の減となり、類似団体平均においても</a:t>
          </a:r>
          <a:r>
            <a:rPr kumimoji="1" lang="en-US" altLang="ja-JP" sz="1100">
              <a:latin typeface="ＭＳ Ｐゴシック"/>
            </a:rPr>
            <a:t>2.6</a:t>
          </a:r>
          <a:r>
            <a:rPr kumimoji="1" lang="ja-JP" altLang="en-US" sz="1100">
              <a:latin typeface="ＭＳ Ｐゴシック"/>
            </a:rPr>
            <a:t>％下回る結果となった。</a:t>
          </a:r>
        </a:p>
        <a:p>
          <a:r>
            <a:rPr kumimoji="1" lang="ja-JP" altLang="en-US" sz="1100">
              <a:latin typeface="ＭＳ Ｐゴシック"/>
            </a:rPr>
            <a:t>　本町では、町単独補助金については、審議会等によって適正な補助額の交付決定に努めているが、今後都城クリーンセンター管理費負担金などの清掃関連費に加え、社会保障関係費に係る負担金など同級他団体等への補助費等の増が見込まれることから、これからも引き続き補助費等の検証及び適正な執行に努めていく必要があ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53848</xdr:rowOff>
    </xdr:to>
    <xdr:cxnSp macro="">
      <xdr:nvCxnSpPr>
        <xdr:cNvPr id="297" name="直線コネクタ 296"/>
        <xdr:cNvCxnSpPr/>
      </xdr:nvCxnSpPr>
      <xdr:spPr>
        <a:xfrm flipV="1">
          <a:off x="15671800" y="61940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72136</xdr:rowOff>
    </xdr:to>
    <xdr:cxnSp macro="">
      <xdr:nvCxnSpPr>
        <xdr:cNvPr id="300" name="直線コネクタ 299"/>
        <xdr:cNvCxnSpPr/>
      </xdr:nvCxnSpPr>
      <xdr:spPr>
        <a:xfrm flipV="1">
          <a:off x="14782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72136</xdr:rowOff>
    </xdr:to>
    <xdr:cxnSp macro="">
      <xdr:nvCxnSpPr>
        <xdr:cNvPr id="303" name="直線コネクタ 302"/>
        <xdr:cNvCxnSpPr/>
      </xdr:nvCxnSpPr>
      <xdr:spPr>
        <a:xfrm>
          <a:off x="13893800" y="6221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67564</xdr:rowOff>
    </xdr:to>
    <xdr:cxnSp macro="">
      <xdr:nvCxnSpPr>
        <xdr:cNvPr id="306" name="直線コネクタ 305"/>
        <xdr:cNvCxnSpPr/>
      </xdr:nvCxnSpPr>
      <xdr:spPr>
        <a:xfrm flipV="1">
          <a:off x="13004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16" name="円/楕円 315"/>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17"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xdr:rowOff>
    </xdr:from>
    <xdr:to>
      <xdr:col>22</xdr:col>
      <xdr:colOff>615950</xdr:colOff>
      <xdr:row>36</xdr:row>
      <xdr:rowOff>104648</xdr:rowOff>
    </xdr:to>
    <xdr:sp macro="" textlink="">
      <xdr:nvSpPr>
        <xdr:cNvPr id="318" name="円/楕円 317"/>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9" name="テキスト ボックス 318"/>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20" name="円/楕円 319"/>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133113</xdr:rowOff>
    </xdr:from>
    <xdr:ext cx="762000" cy="259045"/>
    <xdr:sp macro="" textlink="">
      <xdr:nvSpPr>
        <xdr:cNvPr id="321" name="テキスト ボックス 320"/>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22" name="円/楕円 321"/>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3" name="テキスト ボックス 322"/>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24" name="円/楕円 323"/>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25" name="テキスト ボックス 324"/>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公債費については、</a:t>
          </a:r>
          <a:r>
            <a:rPr kumimoji="1" lang="en-US" altLang="ja-JP" sz="1100">
              <a:latin typeface="ＭＳ Ｐゴシック"/>
            </a:rPr>
            <a:t>25</a:t>
          </a:r>
          <a:r>
            <a:rPr kumimoji="1" lang="ja-JP" altLang="en-US" sz="1100">
              <a:latin typeface="ＭＳ Ｐゴシック"/>
            </a:rPr>
            <a:t>年度</a:t>
          </a:r>
          <a:r>
            <a:rPr kumimoji="1" lang="en-US" altLang="ja-JP" sz="1100">
              <a:latin typeface="ＭＳ Ｐゴシック"/>
            </a:rPr>
            <a:t>10.0</a:t>
          </a:r>
          <a:r>
            <a:rPr kumimoji="1" lang="ja-JP" altLang="en-US" sz="1100">
              <a:latin typeface="ＭＳ Ｐゴシック"/>
            </a:rPr>
            <a:t>％と類似団体平均値を</a:t>
          </a:r>
          <a:r>
            <a:rPr kumimoji="1" lang="en-US" altLang="ja-JP" sz="1100">
              <a:latin typeface="ＭＳ Ｐゴシック"/>
            </a:rPr>
            <a:t>4.4</a:t>
          </a:r>
          <a:r>
            <a:rPr kumimoji="1" lang="ja-JP" altLang="en-US" sz="1100">
              <a:latin typeface="ＭＳ Ｐゴシック"/>
            </a:rPr>
            <a:t>％下回る結果となった。これは、大型施設建設事業等に係る地方債償還が随時完了となり、また、近年国の補正予算に伴う臨時交付金等により財源確保ができたことから、借入額の抑制を図ることができたことが大きな要因となっている。</a:t>
          </a:r>
        </a:p>
        <a:p>
          <a:r>
            <a:rPr kumimoji="1" lang="ja-JP" altLang="en-US" sz="1100">
              <a:latin typeface="ＭＳ Ｐゴシック"/>
            </a:rPr>
            <a:t>　公債費の減少傾向は、</a:t>
          </a:r>
          <a:r>
            <a:rPr kumimoji="1" lang="en-US" altLang="ja-JP" sz="1100">
              <a:latin typeface="ＭＳ Ｐゴシック"/>
            </a:rPr>
            <a:t>26</a:t>
          </a:r>
          <a:r>
            <a:rPr kumimoji="1" lang="ja-JP" altLang="en-US" sz="1100">
              <a:latin typeface="ＭＳ Ｐゴシック"/>
            </a:rPr>
            <a:t>年度まで続くことが見込まれているが、今後、国の補正予算等に関連して実施した大規模建設事業の元金償還が始まることや、</a:t>
          </a:r>
          <a:r>
            <a:rPr kumimoji="1" lang="en-US" altLang="ja-JP" sz="1100">
              <a:latin typeface="ＭＳ Ｐゴシック"/>
            </a:rPr>
            <a:t>25</a:t>
          </a:r>
          <a:r>
            <a:rPr kumimoji="1" lang="ja-JP" altLang="en-US" sz="1100">
              <a:latin typeface="ＭＳ Ｐゴシック"/>
            </a:rPr>
            <a:t>～</a:t>
          </a:r>
          <a:r>
            <a:rPr kumimoji="1" lang="en-US" altLang="ja-JP" sz="1100">
              <a:latin typeface="ＭＳ Ｐゴシック"/>
            </a:rPr>
            <a:t>26</a:t>
          </a:r>
          <a:r>
            <a:rPr kumimoji="1" lang="ja-JP" altLang="en-US" sz="1100">
              <a:latin typeface="ＭＳ Ｐゴシック"/>
            </a:rPr>
            <a:t>年度の大規模事業実施に伴う地方債発行額の増により、地方債残高が</a:t>
          </a:r>
          <a:r>
            <a:rPr kumimoji="1" lang="en-US" altLang="ja-JP" sz="1100">
              <a:latin typeface="ＭＳ Ｐゴシック"/>
            </a:rPr>
            <a:t>24</a:t>
          </a:r>
          <a:r>
            <a:rPr kumimoji="1" lang="ja-JP" altLang="en-US" sz="1100">
              <a:latin typeface="ＭＳ Ｐゴシック"/>
            </a:rPr>
            <a:t>年度末から</a:t>
          </a:r>
          <a:r>
            <a:rPr kumimoji="1" lang="en-US" altLang="ja-JP" sz="1100">
              <a:latin typeface="ＭＳ Ｐゴシック"/>
            </a:rPr>
            <a:t>810</a:t>
          </a:r>
          <a:r>
            <a:rPr kumimoji="1" lang="ja-JP" altLang="en-US" sz="1100">
              <a:latin typeface="ＭＳ Ｐゴシック"/>
            </a:rPr>
            <a:t>百万円増となっており、引き続き将来負担の抑制に努める必要がある。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75</xdr:row>
      <xdr:rowOff>62230</xdr:rowOff>
    </xdr:to>
    <xdr:cxnSp macro="">
      <xdr:nvCxnSpPr>
        <xdr:cNvPr id="358" name="直線コネクタ 357"/>
        <xdr:cNvCxnSpPr/>
      </xdr:nvCxnSpPr>
      <xdr:spPr>
        <a:xfrm flipV="1">
          <a:off x="3987800" y="12890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62230</xdr:rowOff>
    </xdr:from>
    <xdr:to>
      <xdr:col>5</xdr:col>
      <xdr:colOff>549275</xdr:colOff>
      <xdr:row>75</xdr:row>
      <xdr:rowOff>100330</xdr:rowOff>
    </xdr:to>
    <xdr:cxnSp macro="">
      <xdr:nvCxnSpPr>
        <xdr:cNvPr id="361" name="直線コネクタ 360"/>
        <xdr:cNvCxnSpPr/>
      </xdr:nvCxnSpPr>
      <xdr:spPr>
        <a:xfrm flipV="1">
          <a:off x="3098800" y="12920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76</xdr:row>
      <xdr:rowOff>66039</xdr:rowOff>
    </xdr:to>
    <xdr:cxnSp macro="">
      <xdr:nvCxnSpPr>
        <xdr:cNvPr id="364" name="直線コネクタ 363"/>
        <xdr:cNvCxnSpPr/>
      </xdr:nvCxnSpPr>
      <xdr:spPr>
        <a:xfrm flipV="1">
          <a:off x="2209800" y="129590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66039</xdr:rowOff>
    </xdr:from>
    <xdr:to>
      <xdr:col>3</xdr:col>
      <xdr:colOff>142875</xdr:colOff>
      <xdr:row>77</xdr:row>
      <xdr:rowOff>123189</xdr:rowOff>
    </xdr:to>
    <xdr:cxnSp macro="">
      <xdr:nvCxnSpPr>
        <xdr:cNvPr id="367" name="直線コネクタ 366"/>
        <xdr:cNvCxnSpPr/>
      </xdr:nvCxnSpPr>
      <xdr:spPr>
        <a:xfrm flipV="1">
          <a:off x="1320800" y="130962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77" name="円/楕円 376"/>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168927</xdr:rowOff>
    </xdr:from>
    <xdr:ext cx="762000" cy="259045"/>
    <xdr:sp macro="" textlink="">
      <xdr:nvSpPr>
        <xdr:cNvPr id="378"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11430</xdr:rowOff>
    </xdr:from>
    <xdr:to>
      <xdr:col>5</xdr:col>
      <xdr:colOff>600075</xdr:colOff>
      <xdr:row>75</xdr:row>
      <xdr:rowOff>113030</xdr:rowOff>
    </xdr:to>
    <xdr:sp macro="" textlink="">
      <xdr:nvSpPr>
        <xdr:cNvPr id="379" name="円/楕円 378"/>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123207</xdr:rowOff>
    </xdr:from>
    <xdr:ext cx="736600" cy="259045"/>
    <xdr:sp macro="" textlink="">
      <xdr:nvSpPr>
        <xdr:cNvPr id="380" name="テキスト ボックス 379"/>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49530</xdr:rowOff>
    </xdr:from>
    <xdr:to>
      <xdr:col>4</xdr:col>
      <xdr:colOff>396875</xdr:colOff>
      <xdr:row>75</xdr:row>
      <xdr:rowOff>151130</xdr:rowOff>
    </xdr:to>
    <xdr:sp macro="" textlink="">
      <xdr:nvSpPr>
        <xdr:cNvPr id="381" name="円/楕円 380"/>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161307</xdr:rowOff>
    </xdr:from>
    <xdr:ext cx="762000" cy="259045"/>
    <xdr:sp macro="" textlink="">
      <xdr:nvSpPr>
        <xdr:cNvPr id="382" name="テキスト ボックス 381"/>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15239</xdr:rowOff>
    </xdr:from>
    <xdr:to>
      <xdr:col>3</xdr:col>
      <xdr:colOff>193675</xdr:colOff>
      <xdr:row>76</xdr:row>
      <xdr:rowOff>116839</xdr:rowOff>
    </xdr:to>
    <xdr:sp macro="" textlink="">
      <xdr:nvSpPr>
        <xdr:cNvPr id="383" name="円/楕円 382"/>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127017</xdr:rowOff>
    </xdr:from>
    <xdr:ext cx="762000" cy="259045"/>
    <xdr:sp macro="" textlink="">
      <xdr:nvSpPr>
        <xdr:cNvPr id="384" name="テキスト ボックス 383"/>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85" name="円/楕円 384"/>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12716</xdr:rowOff>
    </xdr:from>
    <xdr:ext cx="762000" cy="259045"/>
    <xdr:sp macro="" textlink="">
      <xdr:nvSpPr>
        <xdr:cNvPr id="386" name="テキスト ボックス 385"/>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公債費以外の経費については、前年度比で</a:t>
          </a:r>
          <a:r>
            <a:rPr kumimoji="1" lang="en-US" altLang="ja-JP" sz="1100">
              <a:latin typeface="ＭＳ Ｐゴシック"/>
            </a:rPr>
            <a:t>2.4</a:t>
          </a:r>
          <a:r>
            <a:rPr kumimoji="1" lang="ja-JP" altLang="en-US" sz="1100">
              <a:latin typeface="ＭＳ Ｐゴシック"/>
            </a:rPr>
            <a:t>％増加し、類似団体平均値を</a:t>
          </a:r>
          <a:r>
            <a:rPr kumimoji="1" lang="en-US" altLang="ja-JP" sz="1100">
              <a:latin typeface="ＭＳ Ｐゴシック"/>
            </a:rPr>
            <a:t>2.5</a:t>
          </a:r>
          <a:r>
            <a:rPr kumimoji="1" lang="ja-JP" altLang="en-US" sz="1100">
              <a:latin typeface="ＭＳ Ｐゴシック"/>
            </a:rPr>
            <a:t>％上回る結果となった。これは、扶助費以外の経費については、経費抑制に努めた結果、各費目において類似団体平均値を下回るか同程度に抑えられたところであるが、扶助費が、類似団体との比較において突出し歳出額が大きいためである。</a:t>
          </a:r>
        </a:p>
        <a:p>
          <a:r>
            <a:rPr kumimoji="1" lang="ja-JP" altLang="en-US" sz="1100">
              <a:latin typeface="ＭＳ Ｐゴシック"/>
            </a:rPr>
            <a:t>　今後さらに扶助費の増大が予想されることから、扶助費以外の経費についても、これまで同様、経費削減及び抑制の取り組みを継続し、扶助費について世代間及び年度間における平準化を念頭に事業精査を行い、適正かつ効率的な行政サービスの提供と、計画的な財政運営をすすめる必要があ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74422</xdr:rowOff>
    </xdr:from>
    <xdr:to>
      <xdr:col>24</xdr:col>
      <xdr:colOff>31750</xdr:colOff>
      <xdr:row>78</xdr:row>
      <xdr:rowOff>12700</xdr:rowOff>
    </xdr:to>
    <xdr:cxnSp macro="">
      <xdr:nvCxnSpPr>
        <xdr:cNvPr id="417" name="直線コネクタ 416"/>
        <xdr:cNvCxnSpPr/>
      </xdr:nvCxnSpPr>
      <xdr:spPr>
        <a:xfrm>
          <a:off x="15671800" y="132760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19558</xdr:rowOff>
    </xdr:from>
    <xdr:to>
      <xdr:col>22</xdr:col>
      <xdr:colOff>565150</xdr:colOff>
      <xdr:row>77</xdr:row>
      <xdr:rowOff>74422</xdr:rowOff>
    </xdr:to>
    <xdr:cxnSp macro="">
      <xdr:nvCxnSpPr>
        <xdr:cNvPr id="420" name="直線コネクタ 419"/>
        <xdr:cNvCxnSpPr/>
      </xdr:nvCxnSpPr>
      <xdr:spPr>
        <a:xfrm>
          <a:off x="14782800" y="13221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44704</xdr:rowOff>
    </xdr:from>
    <xdr:to>
      <xdr:col>21</xdr:col>
      <xdr:colOff>361950</xdr:colOff>
      <xdr:row>77</xdr:row>
      <xdr:rowOff>19558</xdr:rowOff>
    </xdr:to>
    <xdr:cxnSp macro="">
      <xdr:nvCxnSpPr>
        <xdr:cNvPr id="423" name="直線コネクタ 422"/>
        <xdr:cNvCxnSpPr/>
      </xdr:nvCxnSpPr>
      <xdr:spPr>
        <a:xfrm>
          <a:off x="13893800" y="130749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76</xdr:row>
      <xdr:rowOff>44704</xdr:rowOff>
    </xdr:to>
    <xdr:cxnSp macro="">
      <xdr:nvCxnSpPr>
        <xdr:cNvPr id="426" name="直線コネクタ 425"/>
        <xdr:cNvCxnSpPr/>
      </xdr:nvCxnSpPr>
      <xdr:spPr>
        <a:xfrm>
          <a:off x="13004800" y="13065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6" name="円/楕円 435"/>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37"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23622</xdr:rowOff>
    </xdr:from>
    <xdr:to>
      <xdr:col>22</xdr:col>
      <xdr:colOff>615950</xdr:colOff>
      <xdr:row>77</xdr:row>
      <xdr:rowOff>125222</xdr:rowOff>
    </xdr:to>
    <xdr:sp macro="" textlink="">
      <xdr:nvSpPr>
        <xdr:cNvPr id="438" name="円/楕円 437"/>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109999</xdr:rowOff>
    </xdr:from>
    <xdr:ext cx="736600" cy="259045"/>
    <xdr:sp macro="" textlink="">
      <xdr:nvSpPr>
        <xdr:cNvPr id="439" name="テキスト ボックス 438"/>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140208</xdr:rowOff>
    </xdr:from>
    <xdr:to>
      <xdr:col>21</xdr:col>
      <xdr:colOff>412750</xdr:colOff>
      <xdr:row>77</xdr:row>
      <xdr:rowOff>70358</xdr:rowOff>
    </xdr:to>
    <xdr:sp macro="" textlink="">
      <xdr:nvSpPr>
        <xdr:cNvPr id="440" name="円/楕円 439"/>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55135</xdr:rowOff>
    </xdr:from>
    <xdr:ext cx="762000" cy="259045"/>
    <xdr:sp macro="" textlink="">
      <xdr:nvSpPr>
        <xdr:cNvPr id="441" name="テキスト ボックス 440"/>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165354</xdr:rowOff>
    </xdr:from>
    <xdr:to>
      <xdr:col>20</xdr:col>
      <xdr:colOff>209550</xdr:colOff>
      <xdr:row>76</xdr:row>
      <xdr:rowOff>95504</xdr:rowOff>
    </xdr:to>
    <xdr:sp macro="" textlink="">
      <xdr:nvSpPr>
        <xdr:cNvPr id="442" name="円/楕円 441"/>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3" name="テキスト ボックス 442"/>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44" name="円/楕円 443"/>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45" name="テキスト ボックス 444"/>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宮崎県三股町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46740</xdr:rowOff>
    </xdr:from>
    <xdr:to>
      <xdr:col>4</xdr:col>
      <xdr:colOff>1117600</xdr:colOff>
      <xdr:row>19</xdr:row>
      <xdr:rowOff>70819</xdr:rowOff>
    </xdr:to>
    <xdr:cxnSp macro="">
      <xdr:nvCxnSpPr>
        <xdr:cNvPr id="52" name="直線コネクタ 51"/>
        <xdr:cNvCxnSpPr/>
      </xdr:nvCxnSpPr>
      <xdr:spPr bwMode="auto">
        <a:xfrm flipV="1">
          <a:off x="5003800" y="3351915"/>
          <a:ext cx="6477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66247</xdr:rowOff>
    </xdr:from>
    <xdr:to>
      <xdr:col>4</xdr:col>
      <xdr:colOff>469900</xdr:colOff>
      <xdr:row>19</xdr:row>
      <xdr:rowOff>70819</xdr:rowOff>
    </xdr:to>
    <xdr:cxnSp macro="">
      <xdr:nvCxnSpPr>
        <xdr:cNvPr id="55" name="直線コネクタ 54"/>
        <xdr:cNvCxnSpPr/>
      </xdr:nvCxnSpPr>
      <xdr:spPr bwMode="auto">
        <a:xfrm>
          <a:off x="4305300" y="3371422"/>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53598</xdr:rowOff>
    </xdr:from>
    <xdr:to>
      <xdr:col>3</xdr:col>
      <xdr:colOff>904875</xdr:colOff>
      <xdr:row>19</xdr:row>
      <xdr:rowOff>66247</xdr:rowOff>
    </xdr:to>
    <xdr:cxnSp macro="">
      <xdr:nvCxnSpPr>
        <xdr:cNvPr id="58" name="直線コネクタ 57"/>
        <xdr:cNvCxnSpPr/>
      </xdr:nvCxnSpPr>
      <xdr:spPr bwMode="auto">
        <a:xfrm>
          <a:off x="3606800" y="3358773"/>
          <a:ext cx="698500" cy="1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53598</xdr:rowOff>
    </xdr:from>
    <xdr:to>
      <xdr:col>3</xdr:col>
      <xdr:colOff>206375</xdr:colOff>
      <xdr:row>19</xdr:row>
      <xdr:rowOff>58104</xdr:rowOff>
    </xdr:to>
    <xdr:cxnSp macro="">
      <xdr:nvCxnSpPr>
        <xdr:cNvPr id="61" name="直線コネクタ 60"/>
        <xdr:cNvCxnSpPr/>
      </xdr:nvCxnSpPr>
      <xdr:spPr bwMode="auto">
        <a:xfrm flipV="1">
          <a:off x="2908300" y="3358773"/>
          <a:ext cx="698500" cy="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167390</xdr:rowOff>
    </xdr:from>
    <xdr:to>
      <xdr:col>5</xdr:col>
      <xdr:colOff>34925</xdr:colOff>
      <xdr:row>19</xdr:row>
      <xdr:rowOff>97540</xdr:rowOff>
    </xdr:to>
    <xdr:sp macro="" textlink="">
      <xdr:nvSpPr>
        <xdr:cNvPr id="71" name="円/楕円 70"/>
        <xdr:cNvSpPr/>
      </xdr:nvSpPr>
      <xdr:spPr bwMode="auto">
        <a:xfrm>
          <a:off x="5600700" y="330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139467</xdr:rowOff>
    </xdr:from>
    <xdr:ext cx="762000" cy="259045"/>
    <xdr:sp macro="" textlink="">
      <xdr:nvSpPr>
        <xdr:cNvPr id="72" name="人口1人当たり決算額の推移該当値テキスト130"/>
        <xdr:cNvSpPr txBox="1"/>
      </xdr:nvSpPr>
      <xdr:spPr>
        <a:xfrm>
          <a:off x="5740400" y="327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53,748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20019</xdr:rowOff>
    </xdr:from>
    <xdr:to>
      <xdr:col>4</xdr:col>
      <xdr:colOff>520700</xdr:colOff>
      <xdr:row>19</xdr:row>
      <xdr:rowOff>121619</xdr:rowOff>
    </xdr:to>
    <xdr:sp macro="" textlink="">
      <xdr:nvSpPr>
        <xdr:cNvPr id="73" name="円/楕円 72"/>
        <xdr:cNvSpPr/>
      </xdr:nvSpPr>
      <xdr:spPr bwMode="auto">
        <a:xfrm>
          <a:off x="4953000" y="332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106396</xdr:rowOff>
    </xdr:from>
    <xdr:ext cx="736600" cy="259045"/>
    <xdr:sp macro="" textlink="">
      <xdr:nvSpPr>
        <xdr:cNvPr id="74" name="テキスト ボックス 73"/>
        <xdr:cNvSpPr txBox="1"/>
      </xdr:nvSpPr>
      <xdr:spPr>
        <a:xfrm>
          <a:off x="4622800" y="3411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51,536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15447</xdr:rowOff>
    </xdr:from>
    <xdr:to>
      <xdr:col>3</xdr:col>
      <xdr:colOff>955675</xdr:colOff>
      <xdr:row>19</xdr:row>
      <xdr:rowOff>117047</xdr:rowOff>
    </xdr:to>
    <xdr:sp macro="" textlink="">
      <xdr:nvSpPr>
        <xdr:cNvPr id="75" name="円/楕円 74"/>
        <xdr:cNvSpPr/>
      </xdr:nvSpPr>
      <xdr:spPr bwMode="auto">
        <a:xfrm>
          <a:off x="4254500" y="332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101824</xdr:rowOff>
    </xdr:from>
    <xdr:ext cx="762000" cy="259045"/>
    <xdr:sp macro="" textlink="">
      <xdr:nvSpPr>
        <xdr:cNvPr id="76" name="テキスト ボックス 75"/>
        <xdr:cNvSpPr txBox="1"/>
      </xdr:nvSpPr>
      <xdr:spPr>
        <a:xfrm>
          <a:off x="3924300" y="340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51,956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2798</xdr:rowOff>
    </xdr:from>
    <xdr:to>
      <xdr:col>3</xdr:col>
      <xdr:colOff>257175</xdr:colOff>
      <xdr:row>19</xdr:row>
      <xdr:rowOff>104398</xdr:rowOff>
    </xdr:to>
    <xdr:sp macro="" textlink="">
      <xdr:nvSpPr>
        <xdr:cNvPr id="77" name="円/楕円 76"/>
        <xdr:cNvSpPr/>
      </xdr:nvSpPr>
      <xdr:spPr bwMode="auto">
        <a:xfrm>
          <a:off x="3556000" y="3307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89175</xdr:rowOff>
    </xdr:from>
    <xdr:ext cx="762000" cy="259045"/>
    <xdr:sp macro="" textlink="">
      <xdr:nvSpPr>
        <xdr:cNvPr id="78" name="テキスト ボックス 77"/>
        <xdr:cNvSpPr txBox="1"/>
      </xdr:nvSpPr>
      <xdr:spPr>
        <a:xfrm>
          <a:off x="3225800" y="339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53,118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7304</xdr:rowOff>
    </xdr:from>
    <xdr:to>
      <xdr:col>2</xdr:col>
      <xdr:colOff>692150</xdr:colOff>
      <xdr:row>19</xdr:row>
      <xdr:rowOff>108904</xdr:rowOff>
    </xdr:to>
    <xdr:sp macro="" textlink="">
      <xdr:nvSpPr>
        <xdr:cNvPr id="79" name="円/楕円 78"/>
        <xdr:cNvSpPr/>
      </xdr:nvSpPr>
      <xdr:spPr bwMode="auto">
        <a:xfrm>
          <a:off x="2857500" y="331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93681</xdr:rowOff>
    </xdr:from>
    <xdr:ext cx="762000" cy="259045"/>
    <xdr:sp macro="" textlink="">
      <xdr:nvSpPr>
        <xdr:cNvPr id="80" name="テキスト ボックス 79"/>
        <xdr:cNvSpPr txBox="1"/>
      </xdr:nvSpPr>
      <xdr:spPr>
        <a:xfrm>
          <a:off x="2527300" y="339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209459</xdr:rowOff>
    </xdr:from>
    <xdr:to>
      <xdr:col>4</xdr:col>
      <xdr:colOff>1117600</xdr:colOff>
      <xdr:row>34</xdr:row>
      <xdr:rowOff>276635</xdr:rowOff>
    </xdr:to>
    <xdr:cxnSp macro="">
      <xdr:nvCxnSpPr>
        <xdr:cNvPr id="115" name="直線コネクタ 114"/>
        <xdr:cNvCxnSpPr/>
      </xdr:nvCxnSpPr>
      <xdr:spPr bwMode="auto">
        <a:xfrm>
          <a:off x="5003800" y="6476909"/>
          <a:ext cx="647700" cy="67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209459</xdr:rowOff>
    </xdr:from>
    <xdr:to>
      <xdr:col>4</xdr:col>
      <xdr:colOff>469900</xdr:colOff>
      <xdr:row>36</xdr:row>
      <xdr:rowOff>43267</xdr:rowOff>
    </xdr:to>
    <xdr:cxnSp macro="">
      <xdr:nvCxnSpPr>
        <xdr:cNvPr id="118" name="直線コネクタ 117"/>
        <xdr:cNvCxnSpPr/>
      </xdr:nvCxnSpPr>
      <xdr:spPr bwMode="auto">
        <a:xfrm flipV="1">
          <a:off x="4305300" y="6476909"/>
          <a:ext cx="698500" cy="519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43267</xdr:rowOff>
    </xdr:from>
    <xdr:to>
      <xdr:col>3</xdr:col>
      <xdr:colOff>904875</xdr:colOff>
      <xdr:row>36</xdr:row>
      <xdr:rowOff>80104</xdr:rowOff>
    </xdr:to>
    <xdr:cxnSp macro="">
      <xdr:nvCxnSpPr>
        <xdr:cNvPr id="121" name="直線コネクタ 120"/>
        <xdr:cNvCxnSpPr/>
      </xdr:nvCxnSpPr>
      <xdr:spPr bwMode="auto">
        <a:xfrm flipV="1">
          <a:off x="3606800" y="6996517"/>
          <a:ext cx="698500" cy="36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84186</xdr:rowOff>
    </xdr:from>
    <xdr:to>
      <xdr:col>3</xdr:col>
      <xdr:colOff>206375</xdr:colOff>
      <xdr:row>36</xdr:row>
      <xdr:rowOff>80104</xdr:rowOff>
    </xdr:to>
    <xdr:cxnSp macro="">
      <xdr:nvCxnSpPr>
        <xdr:cNvPr id="124" name="直線コネクタ 123"/>
        <xdr:cNvCxnSpPr/>
      </xdr:nvCxnSpPr>
      <xdr:spPr bwMode="auto">
        <a:xfrm>
          <a:off x="2908300" y="6694536"/>
          <a:ext cx="698500" cy="33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225835</xdr:rowOff>
    </xdr:from>
    <xdr:to>
      <xdr:col>5</xdr:col>
      <xdr:colOff>34925</xdr:colOff>
      <xdr:row>34</xdr:row>
      <xdr:rowOff>327435</xdr:rowOff>
    </xdr:to>
    <xdr:sp macro="" textlink="">
      <xdr:nvSpPr>
        <xdr:cNvPr id="134" name="円/楕円 133"/>
        <xdr:cNvSpPr/>
      </xdr:nvSpPr>
      <xdr:spPr bwMode="auto">
        <a:xfrm>
          <a:off x="5600700" y="6493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70912</xdr:rowOff>
    </xdr:from>
    <xdr:ext cx="762000" cy="259045"/>
    <xdr:sp macro="" textlink="">
      <xdr:nvSpPr>
        <xdr:cNvPr id="135" name="人口1人当たり決算額の推移該当値テキスト445"/>
        <xdr:cNvSpPr txBox="1"/>
      </xdr:nvSpPr>
      <xdr:spPr>
        <a:xfrm>
          <a:off x="5740400" y="633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22,668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158659</xdr:rowOff>
    </xdr:from>
    <xdr:to>
      <xdr:col>4</xdr:col>
      <xdr:colOff>520700</xdr:colOff>
      <xdr:row>34</xdr:row>
      <xdr:rowOff>260259</xdr:rowOff>
    </xdr:to>
    <xdr:sp macro="" textlink="">
      <xdr:nvSpPr>
        <xdr:cNvPr id="136" name="円/楕円 135"/>
        <xdr:cNvSpPr/>
      </xdr:nvSpPr>
      <xdr:spPr bwMode="auto">
        <a:xfrm>
          <a:off x="4953000" y="6426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270436</xdr:rowOff>
    </xdr:from>
    <xdr:ext cx="736600" cy="259045"/>
    <xdr:sp macro="" textlink="">
      <xdr:nvSpPr>
        <xdr:cNvPr id="137" name="テキスト ボックス 136"/>
        <xdr:cNvSpPr txBox="1"/>
      </xdr:nvSpPr>
      <xdr:spPr>
        <a:xfrm>
          <a:off x="4622800" y="619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335367</xdr:rowOff>
    </xdr:from>
    <xdr:to>
      <xdr:col>3</xdr:col>
      <xdr:colOff>955675</xdr:colOff>
      <xdr:row>36</xdr:row>
      <xdr:rowOff>94067</xdr:rowOff>
    </xdr:to>
    <xdr:sp macro="" textlink="">
      <xdr:nvSpPr>
        <xdr:cNvPr id="138" name="円/楕円 137"/>
        <xdr:cNvSpPr/>
      </xdr:nvSpPr>
      <xdr:spPr bwMode="auto">
        <a:xfrm>
          <a:off x="4254500" y="694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78844</xdr:rowOff>
    </xdr:from>
    <xdr:ext cx="762000" cy="259045"/>
    <xdr:sp macro="" textlink="">
      <xdr:nvSpPr>
        <xdr:cNvPr id="139" name="テキスト ボックス 138"/>
        <xdr:cNvSpPr txBox="1"/>
      </xdr:nvSpPr>
      <xdr:spPr>
        <a:xfrm>
          <a:off x="3924300" y="703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29304</xdr:rowOff>
    </xdr:from>
    <xdr:to>
      <xdr:col>3</xdr:col>
      <xdr:colOff>257175</xdr:colOff>
      <xdr:row>36</xdr:row>
      <xdr:rowOff>130904</xdr:rowOff>
    </xdr:to>
    <xdr:sp macro="" textlink="">
      <xdr:nvSpPr>
        <xdr:cNvPr id="140" name="円/楕円 139"/>
        <xdr:cNvSpPr/>
      </xdr:nvSpPr>
      <xdr:spPr bwMode="auto">
        <a:xfrm>
          <a:off x="3556000" y="6982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115681</xdr:rowOff>
    </xdr:from>
    <xdr:ext cx="762000" cy="259045"/>
    <xdr:sp macro="" textlink="">
      <xdr:nvSpPr>
        <xdr:cNvPr id="141" name="テキスト ボックス 140"/>
        <xdr:cNvSpPr txBox="1"/>
      </xdr:nvSpPr>
      <xdr:spPr>
        <a:xfrm>
          <a:off x="3225800" y="706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33386</xdr:rowOff>
    </xdr:from>
    <xdr:to>
      <xdr:col>2</xdr:col>
      <xdr:colOff>692150</xdr:colOff>
      <xdr:row>35</xdr:row>
      <xdr:rowOff>134986</xdr:rowOff>
    </xdr:to>
    <xdr:sp macro="" textlink="">
      <xdr:nvSpPr>
        <xdr:cNvPr id="142" name="円/楕円 141"/>
        <xdr:cNvSpPr/>
      </xdr:nvSpPr>
      <xdr:spPr bwMode="auto">
        <a:xfrm>
          <a:off x="2857500" y="6643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119763</xdr:rowOff>
    </xdr:from>
    <xdr:ext cx="762000" cy="259045"/>
    <xdr:sp macro="" textlink="">
      <xdr:nvSpPr>
        <xdr:cNvPr id="143" name="テキスト ボックス 142"/>
        <xdr:cNvSpPr txBox="1"/>
      </xdr:nvSpPr>
      <xdr:spPr>
        <a:xfrm>
          <a:off x="2527300" y="673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年度までに行う大規模事業実施に伴う財源不足に備え、</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年度以降基金の積み増しに取組んでおり、</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年度で</a:t>
          </a:r>
          <a:r>
            <a:rPr kumimoji="1" lang="en-US" altLang="ja-JP" sz="1100">
              <a:latin typeface="ＭＳ ゴシック" pitchFamily="49" charset="-128"/>
              <a:ea typeface="ＭＳ ゴシック" pitchFamily="49" charset="-128"/>
            </a:rPr>
            <a:t>264</a:t>
          </a:r>
          <a:r>
            <a:rPr kumimoji="1" lang="ja-JP" altLang="en-US" sz="1100">
              <a:latin typeface="ＭＳ ゴシック" pitchFamily="49" charset="-128"/>
              <a:ea typeface="ＭＳ ゴシック" pitchFamily="49" charset="-128"/>
            </a:rPr>
            <a:t>百万円を取崩し現在高が</a:t>
          </a:r>
          <a:r>
            <a:rPr kumimoji="1" lang="en-US" altLang="ja-JP" sz="1100">
              <a:latin typeface="ＭＳ ゴシック" pitchFamily="49" charset="-128"/>
              <a:ea typeface="ＭＳ ゴシック" pitchFamily="49" charset="-128"/>
            </a:rPr>
            <a:t>9.8</a:t>
          </a:r>
          <a:r>
            <a:rPr kumimoji="1" lang="ja-JP" altLang="en-US" sz="1100">
              <a:latin typeface="ＭＳ ゴシック" pitchFamily="49" charset="-128"/>
              <a:ea typeface="ＭＳ ゴシック" pitchFamily="49" charset="-128"/>
            </a:rPr>
            <a:t>％の減となり</a:t>
          </a:r>
          <a:r>
            <a:rPr kumimoji="1" lang="en-US" altLang="ja-JP" sz="1100">
              <a:latin typeface="ＭＳ ゴシック" pitchFamily="49" charset="-128"/>
              <a:ea typeface="ＭＳ ゴシック" pitchFamily="49" charset="-128"/>
            </a:rPr>
            <a:t>1,326</a:t>
          </a:r>
          <a:r>
            <a:rPr kumimoji="1" lang="ja-JP" altLang="en-US" sz="1100">
              <a:latin typeface="ＭＳ ゴシック" pitchFamily="49" charset="-128"/>
              <a:ea typeface="ＭＳ ゴシック" pitchFamily="49" charset="-128"/>
            </a:rPr>
            <a:t>百万円となったことから、標準財政規模比は</a:t>
          </a:r>
          <a:r>
            <a:rPr kumimoji="1" lang="en-US" altLang="ja-JP" sz="1100">
              <a:latin typeface="ＭＳ ゴシック" pitchFamily="49" charset="-128"/>
              <a:ea typeface="ＭＳ ゴシック" pitchFamily="49" charset="-128"/>
            </a:rPr>
            <a:t>2.54</a:t>
          </a:r>
          <a:r>
            <a:rPr kumimoji="1" lang="ja-JP" altLang="en-US" sz="1100">
              <a:latin typeface="ＭＳ ゴシック" pitchFamily="49" charset="-128"/>
              <a:ea typeface="ＭＳ ゴシック" pitchFamily="49" charset="-128"/>
            </a:rPr>
            <a:t>％の減となった。</a:t>
          </a:r>
        </a:p>
        <a:p>
          <a:r>
            <a:rPr kumimoji="1" lang="ja-JP" altLang="en-US" sz="1100">
              <a:latin typeface="ＭＳ ゴシック" pitchFamily="49" charset="-128"/>
              <a:ea typeface="ＭＳ ゴシック" pitchFamily="49" charset="-128"/>
            </a:rPr>
            <a:t>　実質収支額については、前年度との比較において、歳入歳出差引額が</a:t>
          </a:r>
          <a:r>
            <a:rPr kumimoji="1" lang="en-US" altLang="ja-JP" sz="1100">
              <a:latin typeface="ＭＳ ゴシック" pitchFamily="49" charset="-128"/>
              <a:ea typeface="ＭＳ ゴシック" pitchFamily="49" charset="-128"/>
            </a:rPr>
            <a:t>64,223</a:t>
          </a:r>
          <a:r>
            <a:rPr kumimoji="1" lang="ja-JP" altLang="en-US" sz="1100">
              <a:latin typeface="ＭＳ ゴシック" pitchFamily="49" charset="-128"/>
              <a:ea typeface="ＭＳ ゴシック" pitchFamily="49" charset="-128"/>
            </a:rPr>
            <a:t>千円増の</a:t>
          </a:r>
          <a:r>
            <a:rPr kumimoji="1" lang="en-US" altLang="ja-JP" sz="1100">
              <a:latin typeface="ＭＳ ゴシック" pitchFamily="49" charset="-128"/>
              <a:ea typeface="ＭＳ ゴシック" pitchFamily="49" charset="-128"/>
            </a:rPr>
            <a:t>329,459</a:t>
          </a:r>
          <a:r>
            <a:rPr kumimoji="1" lang="ja-JP" altLang="en-US" sz="1100">
              <a:latin typeface="ＭＳ ゴシック" pitchFamily="49" charset="-128"/>
              <a:ea typeface="ＭＳ ゴシック" pitchFamily="49" charset="-128"/>
            </a:rPr>
            <a:t>千円となったが、翌年度へ繰り越すべき財源が、国の地方創世事業を含む繰越事業が</a:t>
          </a:r>
          <a:r>
            <a:rPr kumimoji="1" lang="en-US" altLang="ja-JP" sz="1100">
              <a:latin typeface="ＭＳ ゴシック" pitchFamily="49" charset="-128"/>
              <a:ea typeface="ＭＳ ゴシック" pitchFamily="49" charset="-128"/>
            </a:rPr>
            <a:t>71,737</a:t>
          </a:r>
          <a:r>
            <a:rPr kumimoji="1" lang="ja-JP" altLang="en-US" sz="1100">
              <a:latin typeface="ＭＳ ゴシック" pitchFamily="49" charset="-128"/>
              <a:ea typeface="ＭＳ ゴシック" pitchFamily="49" charset="-128"/>
            </a:rPr>
            <a:t>千円増となったことから、</a:t>
          </a:r>
          <a:r>
            <a:rPr kumimoji="1" lang="en-US" altLang="ja-JP" sz="1100">
              <a:latin typeface="ＭＳ ゴシック" pitchFamily="49" charset="-128"/>
              <a:ea typeface="ＭＳ ゴシック" pitchFamily="49" charset="-128"/>
            </a:rPr>
            <a:t>7,514</a:t>
          </a:r>
          <a:r>
            <a:rPr kumimoji="1" lang="ja-JP" altLang="en-US" sz="1100">
              <a:latin typeface="ＭＳ ゴシック" pitchFamily="49" charset="-128"/>
              <a:ea typeface="ＭＳ ゴシック" pitchFamily="49" charset="-128"/>
            </a:rPr>
            <a:t>千円減の</a:t>
          </a:r>
          <a:r>
            <a:rPr kumimoji="1" lang="en-US" altLang="ja-JP" sz="1100">
              <a:latin typeface="ＭＳ ゴシック" pitchFamily="49" charset="-128"/>
              <a:ea typeface="ＭＳ ゴシック" pitchFamily="49" charset="-128"/>
            </a:rPr>
            <a:t>231,954</a:t>
          </a:r>
          <a:r>
            <a:rPr kumimoji="1" lang="ja-JP" altLang="en-US" sz="1100">
              <a:latin typeface="ＭＳ ゴシック" pitchFamily="49" charset="-128"/>
              <a:ea typeface="ＭＳ ゴシック" pitchFamily="49" charset="-128"/>
            </a:rPr>
            <a:t>千円となり、</a:t>
          </a:r>
          <a:r>
            <a:rPr kumimoji="1" lang="en-US" altLang="ja-JP" sz="1100">
              <a:latin typeface="ＭＳ ゴシック" pitchFamily="49" charset="-128"/>
              <a:ea typeface="ＭＳ ゴシック" pitchFamily="49" charset="-128"/>
            </a:rPr>
            <a:t>0.12</a:t>
          </a:r>
          <a:r>
            <a:rPr kumimoji="1" lang="ja-JP" altLang="en-US" sz="1100">
              <a:latin typeface="ＭＳ ゴシック" pitchFamily="49" charset="-128"/>
              <a:ea typeface="ＭＳ ゴシック" pitchFamily="49" charset="-128"/>
            </a:rPr>
            <a:t>％の減となった。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年度実質単年度収支については、財政調整による積立額が</a:t>
          </a:r>
          <a:r>
            <a:rPr kumimoji="1" lang="en-US" altLang="ja-JP" sz="1100">
              <a:latin typeface="ＭＳ ゴシック" pitchFamily="49" charset="-128"/>
              <a:ea typeface="ＭＳ ゴシック" pitchFamily="49" charset="-128"/>
            </a:rPr>
            <a:t>29,579</a:t>
          </a:r>
          <a:r>
            <a:rPr kumimoji="1" lang="ja-JP" altLang="en-US" sz="1100">
              <a:latin typeface="ＭＳ ゴシック" pitchFamily="49" charset="-128"/>
              <a:ea typeface="ＭＳ ゴシック" pitchFamily="49" charset="-128"/>
            </a:rPr>
            <a:t>千円の増となったが、財源不足を補うため</a:t>
          </a:r>
          <a:r>
            <a:rPr kumimoji="1" lang="en-US" altLang="ja-JP" sz="1100">
              <a:latin typeface="ＭＳ ゴシック" pitchFamily="49" charset="-128"/>
              <a:ea typeface="ＭＳ ゴシック" pitchFamily="49" charset="-128"/>
            </a:rPr>
            <a:t>239,379</a:t>
          </a:r>
          <a:r>
            <a:rPr kumimoji="1" lang="ja-JP" altLang="en-US" sz="1100">
              <a:latin typeface="ＭＳ ゴシック" pitchFamily="49" charset="-128"/>
              <a:ea typeface="ＭＳ ゴシック" pitchFamily="49" charset="-128"/>
            </a:rPr>
            <a:t>千円の増となる</a:t>
          </a:r>
          <a:r>
            <a:rPr kumimoji="1" lang="en-US" altLang="ja-JP" sz="1100">
              <a:latin typeface="ＭＳ ゴシック" pitchFamily="49" charset="-128"/>
              <a:ea typeface="ＭＳ ゴシック" pitchFamily="49" charset="-128"/>
            </a:rPr>
            <a:t>264,379</a:t>
          </a:r>
          <a:r>
            <a:rPr kumimoji="1" lang="ja-JP" altLang="en-US" sz="1100">
              <a:latin typeface="ＭＳ ゴシック" pitchFamily="49" charset="-128"/>
              <a:ea typeface="ＭＳ ゴシック" pitchFamily="49" charset="-128"/>
            </a:rPr>
            <a:t>千円の取崩を行ったことから、</a:t>
          </a:r>
          <a:r>
            <a:rPr kumimoji="1" lang="en-US" altLang="ja-JP" sz="1100">
              <a:latin typeface="ＭＳ ゴシック" pitchFamily="49" charset="-128"/>
              <a:ea typeface="ＭＳ ゴシック" pitchFamily="49" charset="-128"/>
            </a:rPr>
            <a:t>326,438</a:t>
          </a:r>
          <a:r>
            <a:rPr kumimoji="1" lang="ja-JP" altLang="en-US" sz="1100">
              <a:latin typeface="ＭＳ ゴシック" pitchFamily="49" charset="-128"/>
              <a:ea typeface="ＭＳ ゴシック" pitchFamily="49" charset="-128"/>
            </a:rPr>
            <a:t>千円減となる▲</a:t>
          </a:r>
          <a:r>
            <a:rPr kumimoji="1" lang="en-US" altLang="ja-JP" sz="1100">
              <a:latin typeface="ＭＳ ゴシック" pitchFamily="49" charset="-128"/>
              <a:ea typeface="ＭＳ ゴシック" pitchFamily="49" charset="-128"/>
            </a:rPr>
            <a:t>151,322</a:t>
          </a:r>
          <a:r>
            <a:rPr kumimoji="1" lang="ja-JP" altLang="en-US" sz="1100">
              <a:latin typeface="ＭＳ ゴシック" pitchFamily="49" charset="-128"/>
              <a:ea typeface="ＭＳ ゴシック" pitchFamily="49" charset="-128"/>
            </a:rPr>
            <a:t>千円となり、</a:t>
          </a:r>
          <a:r>
            <a:rPr kumimoji="1" lang="en-US" altLang="ja-JP" sz="1100">
              <a:latin typeface="ＭＳ ゴシック" pitchFamily="49" charset="-128"/>
              <a:ea typeface="ＭＳ ゴシック" pitchFamily="49" charset="-128"/>
            </a:rPr>
            <a:t>6.13</a:t>
          </a:r>
          <a:r>
            <a:rPr kumimoji="1" lang="ja-JP" altLang="en-US" sz="1100">
              <a:latin typeface="ＭＳ ゴシック" pitchFamily="49" charset="-128"/>
              <a:ea typeface="ＭＳ ゴシック" pitchFamily="49" charset="-128"/>
            </a:rPr>
            <a:t>％の大幅な減となった。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すべての会計で黒字となっている。</a:t>
          </a:r>
        </a:p>
        <a:p>
          <a:r>
            <a:rPr kumimoji="1" lang="ja-JP" altLang="en-US" sz="1100">
              <a:latin typeface="ＭＳ ゴシック" pitchFamily="49" charset="-128"/>
              <a:ea typeface="ＭＳ ゴシック" pitchFamily="49" charset="-128"/>
            </a:rPr>
            <a:t>　水道事業会計は、安定した黒字経営となっている。</a:t>
          </a:r>
        </a:p>
        <a:p>
          <a:r>
            <a:rPr kumimoji="1" lang="ja-JP" altLang="en-US" sz="1100">
              <a:latin typeface="ＭＳ ゴシック" pitchFamily="49" charset="-128"/>
              <a:ea typeface="ＭＳ ゴシック" pitchFamily="49" charset="-128"/>
            </a:rPr>
            <a:t>　国民健康保険特別会計は、医療給付費は増加傾向にあることから、歳出総額で</a:t>
          </a:r>
          <a:r>
            <a:rPr kumimoji="1" lang="en-US" altLang="ja-JP" sz="1100">
              <a:latin typeface="ＭＳ ゴシック" pitchFamily="49" charset="-128"/>
              <a:ea typeface="ＭＳ ゴシック" pitchFamily="49" charset="-128"/>
            </a:rPr>
            <a:t>193,216</a:t>
          </a:r>
          <a:r>
            <a:rPr kumimoji="1" lang="ja-JP" altLang="en-US" sz="1100">
              <a:latin typeface="ＭＳ ゴシック" pitchFamily="49" charset="-128"/>
              <a:ea typeface="ＭＳ ゴシック" pitchFamily="49" charset="-128"/>
            </a:rPr>
            <a:t>千円増えたが、これに対し、歳入総額については、低所得者世帯への軽減措置が実施されたことから、保険料収入額としては</a:t>
          </a:r>
          <a:r>
            <a:rPr kumimoji="1" lang="en-US" altLang="ja-JP" sz="1100">
              <a:latin typeface="ＭＳ ゴシック" pitchFamily="49" charset="-128"/>
              <a:ea typeface="ＭＳ ゴシック" pitchFamily="49" charset="-128"/>
            </a:rPr>
            <a:t>8,681</a:t>
          </a:r>
          <a:r>
            <a:rPr kumimoji="1" lang="ja-JP" altLang="en-US" sz="1100">
              <a:latin typeface="ＭＳ ゴシック" pitchFamily="49" charset="-128"/>
              <a:ea typeface="ＭＳ ゴシック" pitchFamily="49" charset="-128"/>
            </a:rPr>
            <a:t>千円の減となったが、国及び県等からの交付金が増え</a:t>
          </a:r>
          <a:r>
            <a:rPr kumimoji="1" lang="en-US" altLang="ja-JP" sz="1100">
              <a:latin typeface="ＭＳ ゴシック" pitchFamily="49" charset="-128"/>
              <a:ea typeface="ＭＳ ゴシック" pitchFamily="49" charset="-128"/>
            </a:rPr>
            <a:t>95,670</a:t>
          </a:r>
          <a:r>
            <a:rPr kumimoji="1" lang="ja-JP" altLang="en-US" sz="1100">
              <a:latin typeface="ＭＳ ゴシック" pitchFamily="49" charset="-128"/>
              <a:ea typeface="ＭＳ ゴシック" pitchFamily="49" charset="-128"/>
            </a:rPr>
            <a:t>千円の増となった。結果、前年度より標準財政規模比が</a:t>
          </a:r>
          <a:r>
            <a:rPr kumimoji="1" lang="en-US" altLang="ja-JP" sz="1100">
              <a:latin typeface="ＭＳ ゴシック" pitchFamily="49" charset="-128"/>
              <a:ea typeface="ＭＳ ゴシック" pitchFamily="49" charset="-128"/>
            </a:rPr>
            <a:t>1.81</a:t>
          </a:r>
          <a:r>
            <a:rPr kumimoji="1" lang="ja-JP" altLang="en-US" sz="1100">
              <a:latin typeface="ＭＳ ゴシック" pitchFamily="49" charset="-128"/>
              <a:ea typeface="ＭＳ ゴシック" pitchFamily="49" charset="-128"/>
            </a:rPr>
            <a:t>％の減となった。過去</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ヵ年黒字経営を維持しているが、今後もさらに進む高齢化に対する備えと、急激な療養費等の高騰にも耐え得る適正な保険税額の設定及び準備基金残高の確保が必要である。　　</a:t>
          </a:r>
        </a:p>
        <a:p>
          <a:r>
            <a:rPr kumimoji="1" lang="ja-JP" altLang="en-US" sz="1100">
              <a:latin typeface="ＭＳ ゴシック" pitchFamily="49" charset="-128"/>
              <a:ea typeface="ＭＳ ゴシック" pitchFamily="49" charset="-128"/>
            </a:rPr>
            <a:t>　介護保険特別会計については、</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から</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年度を計画期間とする第</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期計画において、介護給付費が、第</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期計画に対し</a:t>
          </a:r>
          <a:r>
            <a:rPr kumimoji="1" lang="en-US" altLang="ja-JP" sz="1100">
              <a:latin typeface="ＭＳ ゴシック" pitchFamily="49" charset="-128"/>
              <a:ea typeface="ＭＳ ゴシック" pitchFamily="49" charset="-128"/>
            </a:rPr>
            <a:t>18.7</a:t>
          </a:r>
          <a:r>
            <a:rPr kumimoji="1" lang="ja-JP" altLang="en-US" sz="1100">
              <a:latin typeface="ＭＳ ゴシック" pitchFamily="49" charset="-128"/>
              <a:ea typeface="ＭＳ ゴシック" pitchFamily="49" charset="-128"/>
            </a:rPr>
            <a:t>％の伸びで推計されており、</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年度の介護給付費は前年度比</a:t>
          </a:r>
          <a:r>
            <a:rPr kumimoji="1" lang="en-US" altLang="ja-JP" sz="1100">
              <a:latin typeface="ＭＳ ゴシック" pitchFamily="49" charset="-128"/>
              <a:ea typeface="ＭＳ ゴシック" pitchFamily="49" charset="-128"/>
            </a:rPr>
            <a:t>5.8</a:t>
          </a:r>
          <a:r>
            <a:rPr kumimoji="1" lang="ja-JP" altLang="en-US" sz="1100">
              <a:latin typeface="ＭＳ ゴシック" pitchFamily="49" charset="-128"/>
              <a:ea typeface="ＭＳ ゴシック" pitchFamily="49" charset="-128"/>
            </a:rPr>
            <a:t>％の増、</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年度前年度比</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％の増、</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5.1</a:t>
          </a:r>
          <a:r>
            <a:rPr kumimoji="1" lang="ja-JP" altLang="en-US" sz="1100">
              <a:latin typeface="ＭＳ ゴシック" pitchFamily="49" charset="-128"/>
              <a:ea typeface="ＭＳ ゴシック" pitchFamily="49" charset="-128"/>
            </a:rPr>
            <a:t>％増となった。介護保険料は</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ヵ年ごとの設定となるため、赤字に転じた場合一般会計が補填することとなる。</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年度保険給付費全体で</a:t>
          </a:r>
          <a:r>
            <a:rPr kumimoji="1" lang="en-US" altLang="ja-JP" sz="1100">
              <a:latin typeface="ＭＳ ゴシック" pitchFamily="49" charset="-128"/>
              <a:ea typeface="ＭＳ ゴシック" pitchFamily="49" charset="-128"/>
            </a:rPr>
            <a:t>7.0</a:t>
          </a:r>
          <a:r>
            <a:rPr kumimoji="1" lang="ja-JP" altLang="en-US" sz="1100">
              <a:latin typeface="ＭＳ ゴシック" pitchFamily="49" charset="-128"/>
              <a:ea typeface="ＭＳ ゴシック" pitchFamily="49" charset="-128"/>
            </a:rPr>
            <a:t>％の増となっており、今後も増加することが予想されることから毎月の給付費の推移に注視し、給付費の適正化に取組む必要がある。</a:t>
          </a:r>
        </a:p>
        <a:p>
          <a:r>
            <a:rPr kumimoji="1" lang="ja-JP" altLang="en-US" sz="1100">
              <a:latin typeface="ＭＳ ゴシック" pitchFamily="49" charset="-128"/>
              <a:ea typeface="ＭＳ ゴシック" pitchFamily="49" charset="-128"/>
            </a:rPr>
            <a:t>　公共下水道事業特別会計については、下水道事業整備の進捗率に比べ 接続率が伸び悩んでいる状況にあり、一般会計からの基準外繰出により黒字となっている。今後整備区域変更も視野に入れた事業計画の見直しを検討する。また、公営企業会計の適用推進についても、早急に検討をすす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元利償還額については、国の緊急経済対策等で実施した小学校体育館整備事業に伴う元金償還の開始により</a:t>
          </a:r>
          <a:r>
            <a:rPr kumimoji="1" lang="en-US" altLang="ja-JP" sz="1050">
              <a:latin typeface="ＭＳ ゴシック" pitchFamily="49" charset="-128"/>
              <a:ea typeface="ＭＳ ゴシック" pitchFamily="49" charset="-128"/>
            </a:rPr>
            <a:t>48,268</a:t>
          </a:r>
          <a:r>
            <a:rPr kumimoji="1" lang="ja-JP" altLang="en-US" sz="1050">
              <a:latin typeface="ＭＳ ゴシック" pitchFamily="49" charset="-128"/>
              <a:ea typeface="ＭＳ ゴシック" pitchFamily="49" charset="-128"/>
            </a:rPr>
            <a:t>千円の増となったが、三股西小学校校舎屋内体育館建設事業や多世代交流センター建設事業などの償還完了により</a:t>
          </a:r>
          <a:r>
            <a:rPr kumimoji="1" lang="en-US" altLang="ja-JP" sz="1050">
              <a:latin typeface="ＭＳ ゴシック" pitchFamily="49" charset="-128"/>
              <a:ea typeface="ＭＳ ゴシック" pitchFamily="49" charset="-128"/>
            </a:rPr>
            <a:t>72,977</a:t>
          </a:r>
          <a:r>
            <a:rPr kumimoji="1" lang="ja-JP" altLang="en-US" sz="1050">
              <a:latin typeface="ＭＳ ゴシック" pitchFamily="49" charset="-128"/>
              <a:ea typeface="ＭＳ ゴシック" pitchFamily="49" charset="-128"/>
            </a:rPr>
            <a:t>千円減となり、</a:t>
          </a:r>
          <a:r>
            <a:rPr kumimoji="1" lang="en-US" altLang="ja-JP" sz="1050">
              <a:latin typeface="ＭＳ ゴシック" pitchFamily="49" charset="-128"/>
              <a:ea typeface="ＭＳ ゴシック" pitchFamily="49" charset="-128"/>
            </a:rPr>
            <a:t>23,078</a:t>
          </a:r>
          <a:r>
            <a:rPr kumimoji="1" lang="ja-JP" altLang="en-US" sz="1050">
              <a:latin typeface="ＭＳ ゴシック" pitchFamily="49" charset="-128"/>
              <a:ea typeface="ＭＳ ゴシック" pitchFamily="49" charset="-128"/>
            </a:rPr>
            <a:t>千円の減となった。</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年度を境に再び増加傾向に転じることから、引き続き減債基金の積立に取り組む。</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また、準元利償還金については、公共下水道事業における負担額は</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年度に引き続き、</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年度においても使用料等の増により</a:t>
          </a:r>
          <a:r>
            <a:rPr kumimoji="1" lang="en-US" altLang="ja-JP" sz="1050">
              <a:latin typeface="ＭＳ ゴシック" pitchFamily="49" charset="-128"/>
              <a:ea typeface="ＭＳ ゴシック" pitchFamily="49" charset="-128"/>
            </a:rPr>
            <a:t>13.1</a:t>
          </a:r>
          <a:r>
            <a:rPr kumimoji="1" lang="ja-JP" altLang="en-US" sz="1050">
              <a:latin typeface="ＭＳ ゴシック" pitchFamily="49" charset="-128"/>
              <a:ea typeface="ＭＳ ゴシック" pitchFamily="49" charset="-128"/>
            </a:rPr>
            <a:t>％減となった。公共下水道事業については、引き続き、事業の計画的な執行とともに、接続率の強化推進及び使用料の収納対策強化が求められる。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債務負担行為に基づく支出額については、</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年度における土地開発公社公共施設用地先行取得事業や</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年度実施した都城地域健康医療ゾーン整備事業等の大型事業が重なったことで大幅増額となったため、平成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年度まで、実質公債比率は横ばいとなる見込みである。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一般会計等に係る地方債の現在高は、</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年度以降国の補正予算事業として実施した小学校３校体育館の整備、公営住宅及び弓道場建設事業、また</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年度国の補正による緊急経済対策事業が、翌年度繰越事業となり</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年度において多額の借入が生じ、</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ついても、都城市地域医療ゾーン整備事業、クリーンセンター建設事業及び防災行政無線整備事業などの大型事業を実施したことが、現在高増額の主な要因となっている。また、臨時財政対策債については、</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年度の</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ヵ年での平均発行額は</a:t>
          </a:r>
          <a:r>
            <a:rPr kumimoji="1" lang="en-US" altLang="ja-JP" sz="1100">
              <a:latin typeface="ＭＳ ゴシック" pitchFamily="49" charset="-128"/>
              <a:ea typeface="ＭＳ ゴシック" pitchFamily="49" charset="-128"/>
            </a:rPr>
            <a:t>395</a:t>
          </a:r>
          <a:r>
            <a:rPr kumimoji="1" lang="ja-JP" altLang="en-US" sz="1100">
              <a:latin typeface="ＭＳ ゴシック" pitchFamily="49" charset="-128"/>
              <a:ea typeface="ＭＳ ゴシック" pitchFamily="49" charset="-128"/>
            </a:rPr>
            <a:t>百万円となっており、今後地方債残高への影響が懸念される。</a:t>
          </a:r>
        </a:p>
        <a:p>
          <a:r>
            <a:rPr kumimoji="1" lang="ja-JP" altLang="en-US" sz="1100">
              <a:latin typeface="ＭＳ ゴシック" pitchFamily="49" charset="-128"/>
              <a:ea typeface="ＭＳ ゴシック" pitchFamily="49" charset="-128"/>
            </a:rPr>
            <a:t>　債務負担行為に基づく支出予定額については、</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年度までの債務負担となっていた同級他団体施行事業負担金の額が完了したことから</a:t>
          </a:r>
          <a:r>
            <a:rPr kumimoji="1" lang="en-US" altLang="ja-JP" sz="1100">
              <a:latin typeface="ＭＳ ゴシック" pitchFamily="49" charset="-128"/>
              <a:ea typeface="ＭＳ ゴシック" pitchFamily="49" charset="-128"/>
            </a:rPr>
            <a:t>97.8</a:t>
          </a:r>
          <a:r>
            <a:rPr kumimoji="1" lang="ja-JP" altLang="en-US" sz="1100">
              <a:latin typeface="ＭＳ ゴシック" pitchFamily="49" charset="-128"/>
              <a:ea typeface="ＭＳ ゴシック" pitchFamily="49" charset="-128"/>
            </a:rPr>
            <a:t>％の減となった。</a:t>
          </a:r>
        </a:p>
        <a:p>
          <a:r>
            <a:rPr kumimoji="1" lang="ja-JP" altLang="en-US" sz="1100">
              <a:latin typeface="ＭＳ ゴシック" pitchFamily="49" charset="-128"/>
              <a:ea typeface="ＭＳ ゴシック" pitchFamily="49" charset="-128"/>
            </a:rPr>
            <a:t>　充当可能基金は、将来の公</a:t>
          </a:r>
          <a:r>
            <a:rPr kumimoji="1" lang="en-US" altLang="ja-JP" sz="1100">
              <a:latin typeface="ＭＳ ゴシック" pitchFamily="49" charset="-128"/>
              <a:ea typeface="ＭＳ ゴシック" pitchFamily="49" charset="-128"/>
            </a:rPr>
            <a:t>4391</a:t>
          </a:r>
          <a:r>
            <a:rPr kumimoji="1" lang="ja-JP" altLang="en-US" sz="1100">
              <a:latin typeface="ＭＳ ゴシック" pitchFamily="49" charset="-128"/>
              <a:ea typeface="ＭＳ ゴシック" pitchFamily="49" charset="-128"/>
            </a:rPr>
            <a:t>債費負担に対する備えとして減債基金についての積増しを行っているが、これまで大規模事業実施に伴う財源確保対策として財政調整基金等の積増しを行ってきたが、事業完了に伴い予定していた財源不足額の補填を行ったことから、</a:t>
          </a:r>
          <a:r>
            <a:rPr kumimoji="1" lang="en-US" altLang="ja-JP" sz="1100">
              <a:latin typeface="ＭＳ ゴシック" pitchFamily="49" charset="-128"/>
              <a:ea typeface="ＭＳ ゴシック" pitchFamily="49" charset="-128"/>
            </a:rPr>
            <a:t>226</a:t>
          </a:r>
          <a:r>
            <a:rPr kumimoji="1" lang="ja-JP" altLang="en-US" sz="1100">
              <a:latin typeface="ＭＳ ゴシック" pitchFamily="49" charset="-128"/>
              <a:ea typeface="ＭＳ ゴシック" pitchFamily="49" charset="-128"/>
            </a:rPr>
            <a:t>百万円の減となった。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今後とも長期的な視点に立ち、将来の財政負担適正化を図る。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10428679</v>
      </c>
      <c r="BO4" s="379"/>
      <c r="BP4" s="379"/>
      <c r="BQ4" s="379"/>
      <c r="BR4" s="379"/>
      <c r="BS4" s="379"/>
      <c r="BT4" s="379"/>
      <c r="BU4" s="380"/>
      <c r="BV4" s="378">
        <v>9803521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4.4000000000000004</v>
      </c>
      <c r="CU4" s="556"/>
      <c r="CV4" s="556"/>
      <c r="CW4" s="556"/>
      <c r="CX4" s="556"/>
      <c r="CY4" s="556"/>
      <c r="CZ4" s="556"/>
      <c r="DA4" s="557"/>
      <c r="DB4" s="555">
        <v>4.5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10099220</v>
      </c>
      <c r="BO5" s="384"/>
      <c r="BP5" s="384"/>
      <c r="BQ5" s="384"/>
      <c r="BR5" s="384"/>
      <c r="BS5" s="384"/>
      <c r="BT5" s="384"/>
      <c r="BU5" s="385"/>
      <c r="BV5" s="383">
        <v>9538285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87.5</v>
      </c>
      <c r="CU5" s="354"/>
      <c r="CV5" s="354"/>
      <c r="CW5" s="354"/>
      <c r="CX5" s="354"/>
      <c r="CY5" s="354"/>
      <c r="CZ5" s="354"/>
      <c r="DA5" s="355"/>
      <c r="DB5" s="353">
        <v>85.5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329459</v>
      </c>
      <c r="BO6" s="384"/>
      <c r="BP6" s="384"/>
      <c r="BQ6" s="384"/>
      <c r="BR6" s="384"/>
      <c r="BS6" s="384"/>
      <c r="BT6" s="384"/>
      <c r="BU6" s="385"/>
      <c r="BV6" s="383">
        <v>265236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93.3</v>
      </c>
      <c r="CU6" s="530"/>
      <c r="CV6" s="530"/>
      <c r="CW6" s="530"/>
      <c r="CX6" s="530"/>
      <c r="CY6" s="530"/>
      <c r="CZ6" s="530"/>
      <c r="DA6" s="531"/>
      <c r="DB6" s="529">
        <v>91.5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97505</v>
      </c>
      <c r="BO7" s="384"/>
      <c r="BP7" s="384"/>
      <c r="BQ7" s="384"/>
      <c r="BR7" s="384"/>
      <c r="BS7" s="384"/>
      <c r="BT7" s="384"/>
      <c r="BU7" s="385"/>
      <c r="BV7" s="383">
        <v>25768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5316047</v>
      </c>
      <c r="CU7" s="384"/>
      <c r="CV7" s="384"/>
      <c r="CW7" s="384"/>
      <c r="CX7" s="384"/>
      <c r="CY7" s="384"/>
      <c r="CZ7" s="384"/>
      <c r="DA7" s="385"/>
      <c r="DB7" s="383">
        <v>5346435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231954</v>
      </c>
      <c r="BO8" s="384"/>
      <c r="BP8" s="384"/>
      <c r="BQ8" s="384"/>
      <c r="BR8" s="384"/>
      <c r="BS8" s="384"/>
      <c r="BT8" s="384"/>
      <c r="BU8" s="385"/>
      <c r="BV8" s="383">
        <v>239468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v>
      </c>
      <c r="CU8" s="493"/>
      <c r="CV8" s="493"/>
      <c r="CW8" s="493"/>
      <c r="CX8" s="493"/>
      <c r="CY8" s="493"/>
      <c r="CZ8" s="493"/>
      <c r="DA8" s="494"/>
      <c r="DB8" s="492">
        <v>0.39</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24800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-7514</v>
      </c>
      <c r="BO9" s="384"/>
      <c r="BP9" s="384"/>
      <c r="BQ9" s="384"/>
      <c r="BR9" s="384"/>
      <c r="BS9" s="384"/>
      <c r="BT9" s="384"/>
      <c r="BU9" s="385"/>
      <c r="BV9" s="383">
        <v>109124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8.6</v>
      </c>
      <c r="CU9" s="354"/>
      <c r="CV9" s="354"/>
      <c r="CW9" s="354"/>
      <c r="CX9" s="354"/>
      <c r="CY9" s="354"/>
      <c r="CZ9" s="354"/>
      <c r="DA9" s="355"/>
      <c r="DB9" s="353">
        <v>8.8000000000000007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24545</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120561</v>
      </c>
      <c r="BO10" s="384"/>
      <c r="BP10" s="384"/>
      <c r="BQ10" s="384"/>
      <c r="BR10" s="384"/>
      <c r="BS10" s="384"/>
      <c r="BT10" s="384"/>
      <c r="BU10" s="385"/>
      <c r="BV10" s="383">
        <v>90982</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25968</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264379</v>
      </c>
      <c r="BO12" s="384"/>
      <c r="BP12" s="384"/>
      <c r="BQ12" s="384"/>
      <c r="BR12" s="384"/>
      <c r="BS12" s="384"/>
      <c r="BT12" s="384"/>
      <c r="BU12" s="385"/>
      <c r="BV12" s="383">
        <v>25000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25914</v>
      </c>
      <c r="S13" s="485"/>
      <c r="T13" s="485"/>
      <c r="U13" s="485"/>
      <c r="V13" s="486"/>
      <c r="W13" s="472" t="s">
        <v>122</v>
      </c>
      <c r="X13" s="396"/>
      <c r="Y13" s="396"/>
      <c r="Z13" s="396"/>
      <c r="AA13" s="396"/>
      <c r="AB13" s="397"/>
      <c r="AC13" s="359">
        <v>1029</v>
      </c>
      <c r="AD13" s="360"/>
      <c r="AE13" s="360"/>
      <c r="AF13" s="360"/>
      <c r="AG13" s="361"/>
      <c r="AH13" s="359">
        <v>1189</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-151332</v>
      </c>
      <c r="BO13" s="384"/>
      <c r="BP13" s="384"/>
      <c r="BQ13" s="384"/>
      <c r="BR13" s="384"/>
      <c r="BS13" s="384"/>
      <c r="BT13" s="384"/>
      <c r="BU13" s="385"/>
      <c r="BV13" s="383">
        <v>175106</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10.1</v>
      </c>
      <c r="CU13" s="354"/>
      <c r="CV13" s="354"/>
      <c r="CW13" s="354"/>
      <c r="CX13" s="354"/>
      <c r="CY13" s="354"/>
      <c r="CZ13" s="354"/>
      <c r="DA13" s="355"/>
      <c r="DB13" s="353">
        <v>7.4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25851</v>
      </c>
      <c r="S14" s="485"/>
      <c r="T14" s="485"/>
      <c r="U14" s="485"/>
      <c r="V14" s="486"/>
      <c r="W14" s="487"/>
      <c r="X14" s="399"/>
      <c r="Y14" s="399"/>
      <c r="Z14" s="399"/>
      <c r="AA14" s="399"/>
      <c r="AB14" s="400"/>
      <c r="AC14" s="477">
        <v>8.9</v>
      </c>
      <c r="AD14" s="478"/>
      <c r="AE14" s="478"/>
      <c r="AF14" s="478"/>
      <c r="AG14" s="479"/>
      <c r="AH14" s="477">
        <v>10.1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25791</v>
      </c>
      <c r="S15" s="485"/>
      <c r="T15" s="485"/>
      <c r="U15" s="485"/>
      <c r="V15" s="486"/>
      <c r="W15" s="472" t="s">
        <v>128</v>
      </c>
      <c r="X15" s="396"/>
      <c r="Y15" s="396"/>
      <c r="Z15" s="396"/>
      <c r="AA15" s="396"/>
      <c r="AB15" s="397"/>
      <c r="AC15" s="359">
        <v>3026</v>
      </c>
      <c r="AD15" s="360"/>
      <c r="AE15" s="360"/>
      <c r="AF15" s="360"/>
      <c r="AG15" s="361"/>
      <c r="AH15" s="359">
        <v>3273</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1836595</v>
      </c>
      <c r="BO15" s="379"/>
      <c r="BP15" s="379"/>
      <c r="BQ15" s="379"/>
      <c r="BR15" s="379"/>
      <c r="BS15" s="379"/>
      <c r="BT15" s="379"/>
      <c r="BU15" s="380"/>
      <c r="BV15" s="378">
        <v>1778268</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26.1</v>
      </c>
      <c r="AD16" s="478"/>
      <c r="AE16" s="478"/>
      <c r="AF16" s="478"/>
      <c r="AG16" s="479"/>
      <c r="AH16" s="477">
        <v>27.9</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4496904</v>
      </c>
      <c r="BO16" s="384"/>
      <c r="BP16" s="384"/>
      <c r="BQ16" s="384"/>
      <c r="BR16" s="384"/>
      <c r="BS16" s="384"/>
      <c r="BT16" s="384"/>
      <c r="BU16" s="385"/>
      <c r="BV16" s="383">
        <v>4504020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7529</v>
      </c>
      <c r="AD17" s="360"/>
      <c r="AE17" s="360"/>
      <c r="AF17" s="360"/>
      <c r="AG17" s="361"/>
      <c r="AH17" s="359">
        <v>7190</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2320340</v>
      </c>
      <c r="BO17" s="384"/>
      <c r="BP17" s="384"/>
      <c r="BQ17" s="384"/>
      <c r="BR17" s="384"/>
      <c r="BS17" s="384"/>
      <c r="BT17" s="384"/>
      <c r="BU17" s="385"/>
      <c r="BV17" s="383">
        <v>2267259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110.02</v>
      </c>
      <c r="M18" s="448"/>
      <c r="N18" s="448"/>
      <c r="O18" s="448"/>
      <c r="P18" s="448"/>
      <c r="Q18" s="448"/>
      <c r="R18" s="449"/>
      <c r="S18" s="449"/>
      <c r="T18" s="449"/>
      <c r="U18" s="449"/>
      <c r="V18" s="450"/>
      <c r="W18" s="464"/>
      <c r="X18" s="465"/>
      <c r="Y18" s="465"/>
      <c r="Z18" s="465"/>
      <c r="AA18" s="465"/>
      <c r="AB18" s="473"/>
      <c r="AC18" s="347">
        <v>65</v>
      </c>
      <c r="AD18" s="348"/>
      <c r="AE18" s="348"/>
      <c r="AF18" s="348"/>
      <c r="AG18" s="451"/>
      <c r="AH18" s="347">
        <v>61.3</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4718285</v>
      </c>
      <c r="BO18" s="384"/>
      <c r="BP18" s="384"/>
      <c r="BQ18" s="384"/>
      <c r="BR18" s="384"/>
      <c r="BS18" s="384"/>
      <c r="BT18" s="384"/>
      <c r="BU18" s="385"/>
      <c r="BV18" s="383">
        <v>4599085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225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6286747</v>
      </c>
      <c r="BO19" s="384"/>
      <c r="BP19" s="384"/>
      <c r="BQ19" s="384"/>
      <c r="BR19" s="384"/>
      <c r="BS19" s="384"/>
      <c r="BT19" s="384"/>
      <c r="BU19" s="385"/>
      <c r="BV19" s="383">
        <v>6406998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9503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7632752</v>
      </c>
      <c r="BO23" s="384"/>
      <c r="BP23" s="384"/>
      <c r="BQ23" s="384"/>
      <c r="BR23" s="384"/>
      <c r="BS23" s="384"/>
      <c r="BT23" s="384"/>
      <c r="BU23" s="385"/>
      <c r="BV23" s="383">
        <v>6939236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7240</v>
      </c>
      <c r="R24" s="360"/>
      <c r="S24" s="360"/>
      <c r="T24" s="360"/>
      <c r="U24" s="360"/>
      <c r="V24" s="361"/>
      <c r="W24" s="425"/>
      <c r="X24" s="416"/>
      <c r="Y24" s="417"/>
      <c r="Z24" s="356" t="s">
        <v>151</v>
      </c>
      <c r="AA24" s="357"/>
      <c r="AB24" s="357"/>
      <c r="AC24" s="357"/>
      <c r="AD24" s="357"/>
      <c r="AE24" s="357"/>
      <c r="AF24" s="357"/>
      <c r="AG24" s="358"/>
      <c r="AH24" s="359">
        <v>148</v>
      </c>
      <c r="AI24" s="360"/>
      <c r="AJ24" s="360"/>
      <c r="AK24" s="360"/>
      <c r="AL24" s="361"/>
      <c r="AM24" s="359">
        <v>476856</v>
      </c>
      <c r="AN24" s="360"/>
      <c r="AO24" s="360"/>
      <c r="AP24" s="360"/>
      <c r="AQ24" s="360"/>
      <c r="AR24" s="361"/>
      <c r="AS24" s="359">
        <v>3222</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6423980</v>
      </c>
      <c r="BO24" s="384"/>
      <c r="BP24" s="384"/>
      <c r="BQ24" s="384"/>
      <c r="BR24" s="384"/>
      <c r="BS24" s="384"/>
      <c r="BT24" s="384"/>
      <c r="BU24" s="385"/>
      <c r="BV24" s="383">
        <v>6068957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5830</v>
      </c>
      <c r="R25" s="360"/>
      <c r="S25" s="360"/>
      <c r="T25" s="360"/>
      <c r="U25" s="360"/>
      <c r="V25" s="361"/>
      <c r="W25" s="425"/>
      <c r="X25" s="416"/>
      <c r="Y25" s="417"/>
      <c r="Z25" s="356" t="s">
        <v>154</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835518</v>
      </c>
      <c r="BO25" s="379"/>
      <c r="BP25" s="379"/>
      <c r="BQ25" s="379"/>
      <c r="BR25" s="379"/>
      <c r="BS25" s="379"/>
      <c r="BT25" s="379"/>
      <c r="BU25" s="380"/>
      <c r="BV25" s="378">
        <v>1257430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5550</v>
      </c>
      <c r="R26" s="360"/>
      <c r="S26" s="360"/>
      <c r="T26" s="360"/>
      <c r="U26" s="360"/>
      <c r="V26" s="361"/>
      <c r="W26" s="425"/>
      <c r="X26" s="416"/>
      <c r="Y26" s="417"/>
      <c r="Z26" s="356" t="s">
        <v>157</v>
      </c>
      <c r="AA26" s="438"/>
      <c r="AB26" s="438"/>
      <c r="AC26" s="438"/>
      <c r="AD26" s="438"/>
      <c r="AE26" s="438"/>
      <c r="AF26" s="438"/>
      <c r="AG26" s="439"/>
      <c r="AH26" s="359">
        <v>6</v>
      </c>
      <c r="AI26" s="360"/>
      <c r="AJ26" s="360"/>
      <c r="AK26" s="360"/>
      <c r="AL26" s="361"/>
      <c r="AM26" s="359">
        <v>20778</v>
      </c>
      <c r="AN26" s="360"/>
      <c r="AO26" s="360"/>
      <c r="AP26" s="360"/>
      <c r="AQ26" s="360"/>
      <c r="AR26" s="361"/>
      <c r="AS26" s="359">
        <v>3463</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2960</v>
      </c>
      <c r="R27" s="360"/>
      <c r="S27" s="360"/>
      <c r="T27" s="360"/>
      <c r="U27" s="360"/>
      <c r="V27" s="361"/>
      <c r="W27" s="425"/>
      <c r="X27" s="416"/>
      <c r="Y27" s="417"/>
      <c r="Z27" s="356" t="s">
        <v>160</v>
      </c>
      <c r="AA27" s="357"/>
      <c r="AB27" s="357"/>
      <c r="AC27" s="357"/>
      <c r="AD27" s="357"/>
      <c r="AE27" s="357"/>
      <c r="AF27" s="357"/>
      <c r="AG27" s="358"/>
      <c r="AH27" s="359">
        <v>1</v>
      </c>
      <c r="AI27" s="360"/>
      <c r="AJ27" s="360"/>
      <c r="AK27" s="360"/>
      <c r="AL27" s="361"/>
      <c r="AM27" s="359" t="s">
        <v>161</v>
      </c>
      <c r="AN27" s="360"/>
      <c r="AO27" s="360"/>
      <c r="AP27" s="360"/>
      <c r="AQ27" s="360"/>
      <c r="AR27" s="361"/>
      <c r="AS27" s="359" t="s">
        <v>161</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500000</v>
      </c>
      <c r="BO27" s="387"/>
      <c r="BP27" s="387"/>
      <c r="BQ27" s="387"/>
      <c r="BR27" s="387"/>
      <c r="BS27" s="387"/>
      <c r="BT27" s="387"/>
      <c r="BU27" s="388"/>
      <c r="BV27" s="386">
        <v>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2370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1326112</v>
      </c>
      <c r="BO28" s="379"/>
      <c r="BP28" s="379"/>
      <c r="BQ28" s="379"/>
      <c r="BR28" s="379"/>
      <c r="BS28" s="379"/>
      <c r="BT28" s="379"/>
      <c r="BU28" s="380"/>
      <c r="BV28" s="378">
        <v>1469930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10</v>
      </c>
      <c r="M29" s="360"/>
      <c r="N29" s="360"/>
      <c r="O29" s="360"/>
      <c r="P29" s="361"/>
      <c r="Q29" s="359">
        <v>2150</v>
      </c>
      <c r="R29" s="360"/>
      <c r="S29" s="360"/>
      <c r="T29" s="360"/>
      <c r="U29" s="360"/>
      <c r="V29" s="361"/>
      <c r="W29" s="426"/>
      <c r="X29" s="427"/>
      <c r="Y29" s="428"/>
      <c r="Z29" s="356" t="s">
        <v>168</v>
      </c>
      <c r="AA29" s="357"/>
      <c r="AB29" s="357"/>
      <c r="AC29" s="357"/>
      <c r="AD29" s="357"/>
      <c r="AE29" s="357"/>
      <c r="AF29" s="357"/>
      <c r="AG29" s="358"/>
      <c r="AH29" s="359">
        <v>149</v>
      </c>
      <c r="AI29" s="360"/>
      <c r="AJ29" s="360"/>
      <c r="AK29" s="360"/>
      <c r="AL29" s="361"/>
      <c r="AM29" s="359">
        <v>480751</v>
      </c>
      <c r="AN29" s="360"/>
      <c r="AO29" s="360"/>
      <c r="AP29" s="360"/>
      <c r="AQ29" s="360"/>
      <c r="AR29" s="361"/>
      <c r="AS29" s="359">
        <v>3227</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182857</v>
      </c>
      <c r="BO29" s="384"/>
      <c r="BP29" s="384"/>
      <c r="BQ29" s="384"/>
      <c r="BR29" s="384"/>
      <c r="BS29" s="384"/>
      <c r="BT29" s="384"/>
      <c r="BU29" s="385"/>
      <c r="BV29" s="383">
        <v>131006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94.3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1571905</v>
      </c>
      <c r="BO30" s="387"/>
      <c r="BP30" s="387"/>
      <c r="BQ30" s="387"/>
      <c r="BR30" s="387"/>
      <c r="BS30" s="387"/>
      <c r="BT30" s="387"/>
      <c r="BU30" s="388"/>
      <c r="BV30" s="386">
        <v>1708285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宮崎県市町村総合事務組合（一般会計）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三股町土地開発公社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宮崎県市町村総合事務組合（市町村交通災害共済事業特別会計）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宮崎県後期高齢者医療広域連合（一般会計）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宮崎県後期高齢者医療広域連合（後期高齢者医療特別会計）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宮崎県自治会館管理組合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1971055</v>
      </c>
      <c r="S5" s="639"/>
      <c r="T5" s="639"/>
      <c r="U5" s="639"/>
      <c r="V5" s="639"/>
      <c r="W5" s="639"/>
      <c r="X5" s="639"/>
      <c r="Y5" s="686"/>
      <c r="Z5" s="699">
        <v>18.899999999999999</v>
      </c>
      <c r="AA5" s="699"/>
      <c r="AB5" s="699"/>
      <c r="AC5" s="699"/>
      <c r="AD5" s="700">
        <v>1971055</v>
      </c>
      <c r="AE5" s="700"/>
      <c r="AF5" s="700"/>
      <c r="AG5" s="700"/>
      <c r="AH5" s="700"/>
      <c r="AI5" s="700"/>
      <c r="AJ5" s="700"/>
      <c r="AK5" s="700"/>
      <c r="AL5" s="687">
        <v>39</v>
      </c>
      <c r="AM5" s="656"/>
      <c r="AN5" s="656"/>
      <c r="AO5" s="688"/>
      <c r="AP5" s="675" t="s">
        <v>206</v>
      </c>
      <c r="AQ5" s="676"/>
      <c r="AR5" s="676"/>
      <c r="AS5" s="676"/>
      <c r="AT5" s="676"/>
      <c r="AU5" s="676"/>
      <c r="AV5" s="676"/>
      <c r="AW5" s="676"/>
      <c r="AX5" s="676"/>
      <c r="AY5" s="676"/>
      <c r="AZ5" s="676"/>
      <c r="BA5" s="676"/>
      <c r="BB5" s="676"/>
      <c r="BC5" s="676"/>
      <c r="BD5" s="676"/>
      <c r="BE5" s="676"/>
      <c r="BF5" s="677"/>
      <c r="BG5" s="588">
        <v>1971055</v>
      </c>
      <c r="BH5" s="589"/>
      <c r="BI5" s="589"/>
      <c r="BJ5" s="589"/>
      <c r="BK5" s="589"/>
      <c r="BL5" s="589"/>
      <c r="BM5" s="589"/>
      <c r="BN5" s="590"/>
      <c r="BO5" s="641">
        <v>100</v>
      </c>
      <c r="BP5" s="641"/>
      <c r="BQ5" s="641"/>
      <c r="BR5" s="641"/>
      <c r="BS5" s="642">
        <v>8651</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120757</v>
      </c>
      <c r="S6" s="589"/>
      <c r="T6" s="589"/>
      <c r="U6" s="589"/>
      <c r="V6" s="589"/>
      <c r="W6" s="589"/>
      <c r="X6" s="589"/>
      <c r="Y6" s="590"/>
      <c r="Z6" s="641">
        <v>1.2</v>
      </c>
      <c r="AA6" s="641"/>
      <c r="AB6" s="641"/>
      <c r="AC6" s="641"/>
      <c r="AD6" s="642">
        <v>120757</v>
      </c>
      <c r="AE6" s="642"/>
      <c r="AF6" s="642"/>
      <c r="AG6" s="642"/>
      <c r="AH6" s="642"/>
      <c r="AI6" s="642"/>
      <c r="AJ6" s="642"/>
      <c r="AK6" s="642"/>
      <c r="AL6" s="611">
        <v>2.4</v>
      </c>
      <c r="AM6" s="643"/>
      <c r="AN6" s="643"/>
      <c r="AO6" s="644"/>
      <c r="AP6" s="585" t="s">
        <v>211</v>
      </c>
      <c r="AQ6" s="586"/>
      <c r="AR6" s="586"/>
      <c r="AS6" s="586"/>
      <c r="AT6" s="586"/>
      <c r="AU6" s="586"/>
      <c r="AV6" s="586"/>
      <c r="AW6" s="586"/>
      <c r="AX6" s="586"/>
      <c r="AY6" s="586"/>
      <c r="AZ6" s="586"/>
      <c r="BA6" s="586"/>
      <c r="BB6" s="586"/>
      <c r="BC6" s="586"/>
      <c r="BD6" s="586"/>
      <c r="BE6" s="586"/>
      <c r="BF6" s="587"/>
      <c r="BG6" s="588">
        <v>1971055</v>
      </c>
      <c r="BH6" s="589"/>
      <c r="BI6" s="589"/>
      <c r="BJ6" s="589"/>
      <c r="BK6" s="589"/>
      <c r="BL6" s="589"/>
      <c r="BM6" s="589"/>
      <c r="BN6" s="590"/>
      <c r="BO6" s="641">
        <v>100</v>
      </c>
      <c r="BP6" s="641"/>
      <c r="BQ6" s="641"/>
      <c r="BR6" s="641"/>
      <c r="BS6" s="642">
        <v>8651</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81370</v>
      </c>
      <c r="CS6" s="589"/>
      <c r="CT6" s="589"/>
      <c r="CU6" s="589"/>
      <c r="CV6" s="589"/>
      <c r="CW6" s="589"/>
      <c r="CX6" s="589"/>
      <c r="CY6" s="590"/>
      <c r="CZ6" s="641">
        <v>0.8</v>
      </c>
      <c r="DA6" s="641"/>
      <c r="DB6" s="641"/>
      <c r="DC6" s="641"/>
      <c r="DD6" s="594" t="s">
        <v>213</v>
      </c>
      <c r="DE6" s="589"/>
      <c r="DF6" s="589"/>
      <c r="DG6" s="589"/>
      <c r="DH6" s="589"/>
      <c r="DI6" s="589"/>
      <c r="DJ6" s="589"/>
      <c r="DK6" s="589"/>
      <c r="DL6" s="589"/>
      <c r="DM6" s="589"/>
      <c r="DN6" s="589"/>
      <c r="DO6" s="589"/>
      <c r="DP6" s="590"/>
      <c r="DQ6" s="594">
        <v>81306</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3038</v>
      </c>
      <c r="S7" s="589"/>
      <c r="T7" s="589"/>
      <c r="U7" s="589"/>
      <c r="V7" s="589"/>
      <c r="W7" s="589"/>
      <c r="X7" s="589"/>
      <c r="Y7" s="590"/>
      <c r="Z7" s="641">
        <v>0</v>
      </c>
      <c r="AA7" s="641"/>
      <c r="AB7" s="641"/>
      <c r="AC7" s="641"/>
      <c r="AD7" s="642">
        <v>3038</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893106</v>
      </c>
      <c r="BH7" s="589"/>
      <c r="BI7" s="589"/>
      <c r="BJ7" s="589"/>
      <c r="BK7" s="589"/>
      <c r="BL7" s="589"/>
      <c r="BM7" s="589"/>
      <c r="BN7" s="590"/>
      <c r="BO7" s="641">
        <v>45.3</v>
      </c>
      <c r="BP7" s="641"/>
      <c r="BQ7" s="641"/>
      <c r="BR7" s="641"/>
      <c r="BS7" s="642">
        <v>8651</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1407510</v>
      </c>
      <c r="CS7" s="589"/>
      <c r="CT7" s="589"/>
      <c r="CU7" s="589"/>
      <c r="CV7" s="589"/>
      <c r="CW7" s="589"/>
      <c r="CX7" s="589"/>
      <c r="CY7" s="590"/>
      <c r="CZ7" s="641">
        <v>13.9</v>
      </c>
      <c r="DA7" s="641"/>
      <c r="DB7" s="641"/>
      <c r="DC7" s="641"/>
      <c r="DD7" s="594">
        <v>51142</v>
      </c>
      <c r="DE7" s="589"/>
      <c r="DF7" s="589"/>
      <c r="DG7" s="589"/>
      <c r="DH7" s="589"/>
      <c r="DI7" s="589"/>
      <c r="DJ7" s="589"/>
      <c r="DK7" s="589"/>
      <c r="DL7" s="589"/>
      <c r="DM7" s="589"/>
      <c r="DN7" s="589"/>
      <c r="DO7" s="589"/>
      <c r="DP7" s="590"/>
      <c r="DQ7" s="594">
        <v>1148595</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10538</v>
      </c>
      <c r="S8" s="589"/>
      <c r="T8" s="589"/>
      <c r="U8" s="589"/>
      <c r="V8" s="589"/>
      <c r="W8" s="589"/>
      <c r="X8" s="589"/>
      <c r="Y8" s="590"/>
      <c r="Z8" s="641">
        <v>0.1</v>
      </c>
      <c r="AA8" s="641"/>
      <c r="AB8" s="641"/>
      <c r="AC8" s="641"/>
      <c r="AD8" s="642">
        <v>10538</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38773</v>
      </c>
      <c r="BH8" s="589"/>
      <c r="BI8" s="589"/>
      <c r="BJ8" s="589"/>
      <c r="BK8" s="589"/>
      <c r="BL8" s="589"/>
      <c r="BM8" s="589"/>
      <c r="BN8" s="590"/>
      <c r="BO8" s="641">
        <v>2</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3886947</v>
      </c>
      <c r="CS8" s="589"/>
      <c r="CT8" s="589"/>
      <c r="CU8" s="589"/>
      <c r="CV8" s="589"/>
      <c r="CW8" s="589"/>
      <c r="CX8" s="589"/>
      <c r="CY8" s="590"/>
      <c r="CZ8" s="641">
        <v>38.5</v>
      </c>
      <c r="DA8" s="641"/>
      <c r="DB8" s="641"/>
      <c r="DC8" s="641"/>
      <c r="DD8" s="594">
        <v>109994</v>
      </c>
      <c r="DE8" s="589"/>
      <c r="DF8" s="589"/>
      <c r="DG8" s="589"/>
      <c r="DH8" s="589"/>
      <c r="DI8" s="589"/>
      <c r="DJ8" s="589"/>
      <c r="DK8" s="589"/>
      <c r="DL8" s="589"/>
      <c r="DM8" s="589"/>
      <c r="DN8" s="589"/>
      <c r="DO8" s="589"/>
      <c r="DP8" s="590"/>
      <c r="DQ8" s="594">
        <v>1736200</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6105</v>
      </c>
      <c r="S9" s="589"/>
      <c r="T9" s="589"/>
      <c r="U9" s="589"/>
      <c r="V9" s="589"/>
      <c r="W9" s="589"/>
      <c r="X9" s="589"/>
      <c r="Y9" s="590"/>
      <c r="Z9" s="641">
        <v>0.1</v>
      </c>
      <c r="AA9" s="641"/>
      <c r="AB9" s="641"/>
      <c r="AC9" s="641"/>
      <c r="AD9" s="642">
        <v>6105</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767396</v>
      </c>
      <c r="BH9" s="589"/>
      <c r="BI9" s="589"/>
      <c r="BJ9" s="589"/>
      <c r="BK9" s="589"/>
      <c r="BL9" s="589"/>
      <c r="BM9" s="589"/>
      <c r="BN9" s="590"/>
      <c r="BO9" s="641">
        <v>38.9</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1342738</v>
      </c>
      <c r="CS9" s="589"/>
      <c r="CT9" s="589"/>
      <c r="CU9" s="589"/>
      <c r="CV9" s="589"/>
      <c r="CW9" s="589"/>
      <c r="CX9" s="589"/>
      <c r="CY9" s="590"/>
      <c r="CZ9" s="641">
        <v>13.3</v>
      </c>
      <c r="DA9" s="641"/>
      <c r="DB9" s="641"/>
      <c r="DC9" s="641"/>
      <c r="DD9" s="594">
        <v>569265</v>
      </c>
      <c r="DE9" s="589"/>
      <c r="DF9" s="589"/>
      <c r="DG9" s="589"/>
      <c r="DH9" s="589"/>
      <c r="DI9" s="589"/>
      <c r="DJ9" s="589"/>
      <c r="DK9" s="589"/>
      <c r="DL9" s="589"/>
      <c r="DM9" s="589"/>
      <c r="DN9" s="589"/>
      <c r="DO9" s="589"/>
      <c r="DP9" s="590"/>
      <c r="DQ9" s="594">
        <v>760227</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238369</v>
      </c>
      <c r="S10" s="589"/>
      <c r="T10" s="589"/>
      <c r="U10" s="589"/>
      <c r="V10" s="589"/>
      <c r="W10" s="589"/>
      <c r="X10" s="589"/>
      <c r="Y10" s="590"/>
      <c r="Z10" s="641">
        <v>2.2999999999999998</v>
      </c>
      <c r="AA10" s="641"/>
      <c r="AB10" s="641"/>
      <c r="AC10" s="641"/>
      <c r="AD10" s="642">
        <v>238369</v>
      </c>
      <c r="AE10" s="642"/>
      <c r="AF10" s="642"/>
      <c r="AG10" s="642"/>
      <c r="AH10" s="642"/>
      <c r="AI10" s="642"/>
      <c r="AJ10" s="642"/>
      <c r="AK10" s="642"/>
      <c r="AL10" s="611">
        <v>4.7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33903</v>
      </c>
      <c r="BH10" s="589"/>
      <c r="BI10" s="589"/>
      <c r="BJ10" s="589"/>
      <c r="BK10" s="589"/>
      <c r="BL10" s="589"/>
      <c r="BM10" s="589"/>
      <c r="BN10" s="590"/>
      <c r="BO10" s="641">
        <v>1.7</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7179</v>
      </c>
      <c r="CS10" s="589"/>
      <c r="CT10" s="589"/>
      <c r="CU10" s="589"/>
      <c r="CV10" s="589"/>
      <c r="CW10" s="589"/>
      <c r="CX10" s="589"/>
      <c r="CY10" s="590"/>
      <c r="CZ10" s="641">
        <v>0.1</v>
      </c>
      <c r="DA10" s="641"/>
      <c r="DB10" s="641"/>
      <c r="DC10" s="641"/>
      <c r="DD10" s="594" t="s">
        <v>219</v>
      </c>
      <c r="DE10" s="589"/>
      <c r="DF10" s="589"/>
      <c r="DG10" s="589"/>
      <c r="DH10" s="589"/>
      <c r="DI10" s="589"/>
      <c r="DJ10" s="589"/>
      <c r="DK10" s="589"/>
      <c r="DL10" s="589"/>
      <c r="DM10" s="589"/>
      <c r="DN10" s="589"/>
      <c r="DO10" s="589"/>
      <c r="DP10" s="590"/>
      <c r="DQ10" s="594" t="s">
        <v>219</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53034</v>
      </c>
      <c r="BH11" s="589"/>
      <c r="BI11" s="589"/>
      <c r="BJ11" s="589"/>
      <c r="BK11" s="589"/>
      <c r="BL11" s="589"/>
      <c r="BM11" s="589"/>
      <c r="BN11" s="590"/>
      <c r="BO11" s="641">
        <v>2.7</v>
      </c>
      <c r="BP11" s="641"/>
      <c r="BQ11" s="641"/>
      <c r="BR11" s="641"/>
      <c r="BS11" s="594">
        <v>8651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377217</v>
      </c>
      <c r="CS11" s="589"/>
      <c r="CT11" s="589"/>
      <c r="CU11" s="589"/>
      <c r="CV11" s="589"/>
      <c r="CW11" s="589"/>
      <c r="CX11" s="589"/>
      <c r="CY11" s="590"/>
      <c r="CZ11" s="641">
        <v>3.7</v>
      </c>
      <c r="DA11" s="641"/>
      <c r="DB11" s="641"/>
      <c r="DC11" s="641"/>
      <c r="DD11" s="594">
        <v>106275</v>
      </c>
      <c r="DE11" s="589"/>
      <c r="DF11" s="589"/>
      <c r="DG11" s="589"/>
      <c r="DH11" s="589"/>
      <c r="DI11" s="589"/>
      <c r="DJ11" s="589"/>
      <c r="DK11" s="589"/>
      <c r="DL11" s="589"/>
      <c r="DM11" s="589"/>
      <c r="DN11" s="589"/>
      <c r="DO11" s="589"/>
      <c r="DP11" s="590"/>
      <c r="DQ11" s="594">
        <v>264680</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873094</v>
      </c>
      <c r="BH12" s="589"/>
      <c r="BI12" s="589"/>
      <c r="BJ12" s="589"/>
      <c r="BK12" s="589"/>
      <c r="BL12" s="589"/>
      <c r="BM12" s="589"/>
      <c r="BN12" s="590"/>
      <c r="BO12" s="641">
        <v>44.3</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140015</v>
      </c>
      <c r="CS12" s="589"/>
      <c r="CT12" s="589"/>
      <c r="CU12" s="589"/>
      <c r="CV12" s="589"/>
      <c r="CW12" s="589"/>
      <c r="CX12" s="589"/>
      <c r="CY12" s="590"/>
      <c r="CZ12" s="641">
        <v>1.4</v>
      </c>
      <c r="DA12" s="641"/>
      <c r="DB12" s="641"/>
      <c r="DC12" s="641"/>
      <c r="DD12" s="594" t="s">
        <v>219</v>
      </c>
      <c r="DE12" s="589"/>
      <c r="DF12" s="589"/>
      <c r="DG12" s="589"/>
      <c r="DH12" s="589"/>
      <c r="DI12" s="589"/>
      <c r="DJ12" s="589"/>
      <c r="DK12" s="589"/>
      <c r="DL12" s="589"/>
      <c r="DM12" s="589"/>
      <c r="DN12" s="589"/>
      <c r="DO12" s="589"/>
      <c r="DP12" s="590"/>
      <c r="DQ12" s="594">
        <v>55046</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8507</v>
      </c>
      <c r="S13" s="589"/>
      <c r="T13" s="589"/>
      <c r="U13" s="589"/>
      <c r="V13" s="589"/>
      <c r="W13" s="589"/>
      <c r="X13" s="589"/>
      <c r="Y13" s="590"/>
      <c r="Z13" s="641">
        <v>0.1</v>
      </c>
      <c r="AA13" s="641"/>
      <c r="AB13" s="641"/>
      <c r="AC13" s="641"/>
      <c r="AD13" s="642">
        <v>8507</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859259</v>
      </c>
      <c r="BH13" s="589"/>
      <c r="BI13" s="589"/>
      <c r="BJ13" s="589"/>
      <c r="BK13" s="589"/>
      <c r="BL13" s="589"/>
      <c r="BM13" s="589"/>
      <c r="BN13" s="590"/>
      <c r="BO13" s="641">
        <v>43.6</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509864</v>
      </c>
      <c r="CS13" s="589"/>
      <c r="CT13" s="589"/>
      <c r="CU13" s="589"/>
      <c r="CV13" s="589"/>
      <c r="CW13" s="589"/>
      <c r="CX13" s="589"/>
      <c r="CY13" s="590"/>
      <c r="CZ13" s="641">
        <v>5</v>
      </c>
      <c r="DA13" s="641"/>
      <c r="DB13" s="641"/>
      <c r="DC13" s="641"/>
      <c r="DD13" s="594">
        <v>212354</v>
      </c>
      <c r="DE13" s="589"/>
      <c r="DF13" s="589"/>
      <c r="DG13" s="589"/>
      <c r="DH13" s="589"/>
      <c r="DI13" s="589"/>
      <c r="DJ13" s="589"/>
      <c r="DK13" s="589"/>
      <c r="DL13" s="589"/>
      <c r="DM13" s="589"/>
      <c r="DN13" s="589"/>
      <c r="DO13" s="589"/>
      <c r="DP13" s="590"/>
      <c r="DQ13" s="594">
        <v>288865</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70229</v>
      </c>
      <c r="BH14" s="589"/>
      <c r="BI14" s="589"/>
      <c r="BJ14" s="589"/>
      <c r="BK14" s="589"/>
      <c r="BL14" s="589"/>
      <c r="BM14" s="589"/>
      <c r="BN14" s="590"/>
      <c r="BO14" s="641">
        <v>3.6</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766541</v>
      </c>
      <c r="CS14" s="589"/>
      <c r="CT14" s="589"/>
      <c r="CU14" s="589"/>
      <c r="CV14" s="589"/>
      <c r="CW14" s="589"/>
      <c r="CX14" s="589"/>
      <c r="CY14" s="590"/>
      <c r="CZ14" s="641">
        <v>7.6</v>
      </c>
      <c r="DA14" s="641"/>
      <c r="DB14" s="641"/>
      <c r="DC14" s="641"/>
      <c r="DD14" s="594">
        <v>495044</v>
      </c>
      <c r="DE14" s="589"/>
      <c r="DF14" s="589"/>
      <c r="DG14" s="589"/>
      <c r="DH14" s="589"/>
      <c r="DI14" s="589"/>
      <c r="DJ14" s="589"/>
      <c r="DK14" s="589"/>
      <c r="DL14" s="589"/>
      <c r="DM14" s="589"/>
      <c r="DN14" s="589"/>
      <c r="DO14" s="589"/>
      <c r="DP14" s="590"/>
      <c r="DQ14" s="594">
        <v>294949</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14468</v>
      </c>
      <c r="S15" s="589"/>
      <c r="T15" s="589"/>
      <c r="U15" s="589"/>
      <c r="V15" s="589"/>
      <c r="W15" s="589"/>
      <c r="X15" s="589"/>
      <c r="Y15" s="590"/>
      <c r="Z15" s="641">
        <v>0.1</v>
      </c>
      <c r="AA15" s="641"/>
      <c r="AB15" s="641"/>
      <c r="AC15" s="641"/>
      <c r="AD15" s="642">
        <v>14468</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134626</v>
      </c>
      <c r="BH15" s="589"/>
      <c r="BI15" s="589"/>
      <c r="BJ15" s="589"/>
      <c r="BK15" s="589"/>
      <c r="BL15" s="589"/>
      <c r="BM15" s="589"/>
      <c r="BN15" s="590"/>
      <c r="BO15" s="641">
        <v>6.8</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979504</v>
      </c>
      <c r="CS15" s="589"/>
      <c r="CT15" s="589"/>
      <c r="CU15" s="589"/>
      <c r="CV15" s="589"/>
      <c r="CW15" s="589"/>
      <c r="CX15" s="589"/>
      <c r="CY15" s="590"/>
      <c r="CZ15" s="641">
        <v>9.6999999999999993</v>
      </c>
      <c r="DA15" s="641"/>
      <c r="DB15" s="641"/>
      <c r="DC15" s="641"/>
      <c r="DD15" s="594">
        <v>236612</v>
      </c>
      <c r="DE15" s="589"/>
      <c r="DF15" s="589"/>
      <c r="DG15" s="589"/>
      <c r="DH15" s="589"/>
      <c r="DI15" s="589"/>
      <c r="DJ15" s="589"/>
      <c r="DK15" s="589"/>
      <c r="DL15" s="589"/>
      <c r="DM15" s="589"/>
      <c r="DN15" s="589"/>
      <c r="DO15" s="589"/>
      <c r="DP15" s="590"/>
      <c r="DQ15" s="594">
        <v>787133</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2874089</v>
      </c>
      <c r="S16" s="589"/>
      <c r="T16" s="589"/>
      <c r="U16" s="589"/>
      <c r="V16" s="589"/>
      <c r="W16" s="589"/>
      <c r="X16" s="589"/>
      <c r="Y16" s="590"/>
      <c r="Z16" s="641">
        <v>27.6</v>
      </c>
      <c r="AA16" s="641"/>
      <c r="AB16" s="641"/>
      <c r="AC16" s="641"/>
      <c r="AD16" s="642">
        <v>2660779</v>
      </c>
      <c r="AE16" s="642"/>
      <c r="AF16" s="642"/>
      <c r="AG16" s="642"/>
      <c r="AH16" s="642"/>
      <c r="AI16" s="642"/>
      <c r="AJ16" s="642"/>
      <c r="AK16" s="642"/>
      <c r="AL16" s="611">
        <v>52.6</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1955</v>
      </c>
      <c r="CS16" s="589"/>
      <c r="CT16" s="589"/>
      <c r="CU16" s="589"/>
      <c r="CV16" s="589"/>
      <c r="CW16" s="589"/>
      <c r="CX16" s="589"/>
      <c r="CY16" s="590"/>
      <c r="CZ16" s="641">
        <v>0</v>
      </c>
      <c r="DA16" s="641"/>
      <c r="DB16" s="641"/>
      <c r="DC16" s="641"/>
      <c r="DD16" s="594" t="s">
        <v>219</v>
      </c>
      <c r="DE16" s="589"/>
      <c r="DF16" s="589"/>
      <c r="DG16" s="589"/>
      <c r="DH16" s="589"/>
      <c r="DI16" s="589"/>
      <c r="DJ16" s="589"/>
      <c r="DK16" s="589"/>
      <c r="DL16" s="589"/>
      <c r="DM16" s="589"/>
      <c r="DN16" s="589"/>
      <c r="DO16" s="589"/>
      <c r="DP16" s="590"/>
      <c r="DQ16" s="594">
        <v>503</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2660779</v>
      </c>
      <c r="S17" s="589"/>
      <c r="T17" s="589"/>
      <c r="U17" s="589"/>
      <c r="V17" s="589"/>
      <c r="W17" s="589"/>
      <c r="X17" s="589"/>
      <c r="Y17" s="590"/>
      <c r="Z17" s="641">
        <v>25.5</v>
      </c>
      <c r="AA17" s="641"/>
      <c r="AB17" s="641"/>
      <c r="AC17" s="641"/>
      <c r="AD17" s="642">
        <v>2660779</v>
      </c>
      <c r="AE17" s="642"/>
      <c r="AF17" s="642"/>
      <c r="AG17" s="642"/>
      <c r="AH17" s="642"/>
      <c r="AI17" s="642"/>
      <c r="AJ17" s="642"/>
      <c r="AK17" s="642"/>
      <c r="AL17" s="611">
        <v>52.6</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598380</v>
      </c>
      <c r="CS17" s="589"/>
      <c r="CT17" s="589"/>
      <c r="CU17" s="589"/>
      <c r="CV17" s="589"/>
      <c r="CW17" s="589"/>
      <c r="CX17" s="589"/>
      <c r="CY17" s="590"/>
      <c r="CZ17" s="641">
        <v>5.9</v>
      </c>
      <c r="DA17" s="641"/>
      <c r="DB17" s="641"/>
      <c r="DC17" s="641"/>
      <c r="DD17" s="594" t="s">
        <v>219</v>
      </c>
      <c r="DE17" s="589"/>
      <c r="DF17" s="589"/>
      <c r="DG17" s="589"/>
      <c r="DH17" s="589"/>
      <c r="DI17" s="589"/>
      <c r="DJ17" s="589"/>
      <c r="DK17" s="589"/>
      <c r="DL17" s="589"/>
      <c r="DM17" s="589"/>
      <c r="DN17" s="589"/>
      <c r="DO17" s="589"/>
      <c r="DP17" s="590"/>
      <c r="DQ17" s="594">
        <v>539784</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213310</v>
      </c>
      <c r="S18" s="589"/>
      <c r="T18" s="589"/>
      <c r="U18" s="589"/>
      <c r="V18" s="589"/>
      <c r="W18" s="589"/>
      <c r="X18" s="589"/>
      <c r="Y18" s="590"/>
      <c r="Z18" s="641">
        <v>2</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219</v>
      </c>
      <c r="BH19" s="589"/>
      <c r="BI19" s="589"/>
      <c r="BJ19" s="589"/>
      <c r="BK19" s="589"/>
      <c r="BL19" s="589"/>
      <c r="BM19" s="589"/>
      <c r="BN19" s="590"/>
      <c r="BO19" s="641" t="s">
        <v>219</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5246926</v>
      </c>
      <c r="S20" s="589"/>
      <c r="T20" s="589"/>
      <c r="U20" s="589"/>
      <c r="V20" s="589"/>
      <c r="W20" s="589"/>
      <c r="X20" s="589"/>
      <c r="Y20" s="590"/>
      <c r="Z20" s="641">
        <v>50.3</v>
      </c>
      <c r="AA20" s="641"/>
      <c r="AB20" s="641"/>
      <c r="AC20" s="641"/>
      <c r="AD20" s="642">
        <v>5033616</v>
      </c>
      <c r="AE20" s="642"/>
      <c r="AF20" s="642"/>
      <c r="AG20" s="642"/>
      <c r="AH20" s="642"/>
      <c r="AI20" s="642"/>
      <c r="AJ20" s="642"/>
      <c r="AK20" s="642"/>
      <c r="AL20" s="611">
        <v>99.5</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219</v>
      </c>
      <c r="BH20" s="589"/>
      <c r="BI20" s="589"/>
      <c r="BJ20" s="589"/>
      <c r="BK20" s="589"/>
      <c r="BL20" s="589"/>
      <c r="BM20" s="589"/>
      <c r="BN20" s="590"/>
      <c r="BO20" s="641" t="s">
        <v>219</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10099220</v>
      </c>
      <c r="CS20" s="589"/>
      <c r="CT20" s="589"/>
      <c r="CU20" s="589"/>
      <c r="CV20" s="589"/>
      <c r="CW20" s="589"/>
      <c r="CX20" s="589"/>
      <c r="CY20" s="590"/>
      <c r="CZ20" s="641">
        <v>100</v>
      </c>
      <c r="DA20" s="641"/>
      <c r="DB20" s="641"/>
      <c r="DC20" s="641"/>
      <c r="DD20" s="594">
        <v>1780686</v>
      </c>
      <c r="DE20" s="589"/>
      <c r="DF20" s="589"/>
      <c r="DG20" s="589"/>
      <c r="DH20" s="589"/>
      <c r="DI20" s="589"/>
      <c r="DJ20" s="589"/>
      <c r="DK20" s="589"/>
      <c r="DL20" s="589"/>
      <c r="DM20" s="589"/>
      <c r="DN20" s="589"/>
      <c r="DO20" s="589"/>
      <c r="DP20" s="590"/>
      <c r="DQ20" s="594">
        <v>5957288</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3928</v>
      </c>
      <c r="S21" s="589"/>
      <c r="T21" s="589"/>
      <c r="U21" s="589"/>
      <c r="V21" s="589"/>
      <c r="W21" s="589"/>
      <c r="X21" s="589"/>
      <c r="Y21" s="590"/>
      <c r="Z21" s="641">
        <v>0</v>
      </c>
      <c r="AA21" s="641"/>
      <c r="AB21" s="641"/>
      <c r="AC21" s="641"/>
      <c r="AD21" s="642">
        <v>3928</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281863</v>
      </c>
      <c r="S22" s="589"/>
      <c r="T22" s="589"/>
      <c r="U22" s="589"/>
      <c r="V22" s="589"/>
      <c r="W22" s="589"/>
      <c r="X22" s="589"/>
      <c r="Y22" s="590"/>
      <c r="Z22" s="641">
        <v>2.7</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129376</v>
      </c>
      <c r="S23" s="589"/>
      <c r="T23" s="589"/>
      <c r="U23" s="589"/>
      <c r="V23" s="589"/>
      <c r="W23" s="589"/>
      <c r="X23" s="589"/>
      <c r="Y23" s="590"/>
      <c r="Z23" s="641">
        <v>1.2</v>
      </c>
      <c r="AA23" s="641"/>
      <c r="AB23" s="641"/>
      <c r="AC23" s="641"/>
      <c r="AD23" s="642">
        <v>5535</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17620</v>
      </c>
      <c r="S24" s="589"/>
      <c r="T24" s="589"/>
      <c r="U24" s="589"/>
      <c r="V24" s="589"/>
      <c r="W24" s="589"/>
      <c r="X24" s="589"/>
      <c r="Y24" s="590"/>
      <c r="Z24" s="641">
        <v>0.2</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4403793</v>
      </c>
      <c r="CS24" s="639"/>
      <c r="CT24" s="639"/>
      <c r="CU24" s="639"/>
      <c r="CV24" s="639"/>
      <c r="CW24" s="639"/>
      <c r="CX24" s="639"/>
      <c r="CY24" s="686"/>
      <c r="CZ24" s="690">
        <v>43.6</v>
      </c>
      <c r="DA24" s="691"/>
      <c r="DB24" s="691"/>
      <c r="DC24" s="692"/>
      <c r="DD24" s="685">
        <v>2436697</v>
      </c>
      <c r="DE24" s="639"/>
      <c r="DF24" s="639"/>
      <c r="DG24" s="639"/>
      <c r="DH24" s="639"/>
      <c r="DI24" s="639"/>
      <c r="DJ24" s="639"/>
      <c r="DK24" s="686"/>
      <c r="DL24" s="685">
        <v>2424263</v>
      </c>
      <c r="DM24" s="639"/>
      <c r="DN24" s="639"/>
      <c r="DO24" s="639"/>
      <c r="DP24" s="639"/>
      <c r="DQ24" s="639"/>
      <c r="DR24" s="639"/>
      <c r="DS24" s="639"/>
      <c r="DT24" s="639"/>
      <c r="DU24" s="639"/>
      <c r="DV24" s="686"/>
      <c r="DW24" s="687">
        <v>44.9</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1354450</v>
      </c>
      <c r="S25" s="589"/>
      <c r="T25" s="589"/>
      <c r="U25" s="589"/>
      <c r="V25" s="589"/>
      <c r="W25" s="589"/>
      <c r="X25" s="589"/>
      <c r="Y25" s="590"/>
      <c r="Z25" s="641">
        <v>13</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1325474</v>
      </c>
      <c r="CS25" s="607"/>
      <c r="CT25" s="607"/>
      <c r="CU25" s="607"/>
      <c r="CV25" s="607"/>
      <c r="CW25" s="607"/>
      <c r="CX25" s="607"/>
      <c r="CY25" s="608"/>
      <c r="CZ25" s="591">
        <v>13.1</v>
      </c>
      <c r="DA25" s="609"/>
      <c r="DB25" s="609"/>
      <c r="DC25" s="610"/>
      <c r="DD25" s="594">
        <v>1201080</v>
      </c>
      <c r="DE25" s="607"/>
      <c r="DF25" s="607"/>
      <c r="DG25" s="607"/>
      <c r="DH25" s="607"/>
      <c r="DI25" s="607"/>
      <c r="DJ25" s="607"/>
      <c r="DK25" s="608"/>
      <c r="DL25" s="594">
        <v>1188695</v>
      </c>
      <c r="DM25" s="607"/>
      <c r="DN25" s="607"/>
      <c r="DO25" s="607"/>
      <c r="DP25" s="607"/>
      <c r="DQ25" s="607"/>
      <c r="DR25" s="607"/>
      <c r="DS25" s="607"/>
      <c r="DT25" s="607"/>
      <c r="DU25" s="607"/>
      <c r="DV25" s="608"/>
      <c r="DW25" s="611">
        <v>22</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840458</v>
      </c>
      <c r="CS26" s="589"/>
      <c r="CT26" s="589"/>
      <c r="CU26" s="589"/>
      <c r="CV26" s="589"/>
      <c r="CW26" s="589"/>
      <c r="CX26" s="589"/>
      <c r="CY26" s="590"/>
      <c r="CZ26" s="591">
        <v>8.3000000000000007</v>
      </c>
      <c r="DA26" s="609"/>
      <c r="DB26" s="609"/>
      <c r="DC26" s="610"/>
      <c r="DD26" s="594">
        <v>736859</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963752</v>
      </c>
      <c r="S27" s="589"/>
      <c r="T27" s="589"/>
      <c r="U27" s="589"/>
      <c r="V27" s="589"/>
      <c r="W27" s="589"/>
      <c r="X27" s="589"/>
      <c r="Y27" s="590"/>
      <c r="Z27" s="641">
        <v>9.1999999999999993</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1971055</v>
      </c>
      <c r="BH27" s="589"/>
      <c r="BI27" s="589"/>
      <c r="BJ27" s="589"/>
      <c r="BK27" s="589"/>
      <c r="BL27" s="589"/>
      <c r="BM27" s="589"/>
      <c r="BN27" s="590"/>
      <c r="BO27" s="641">
        <v>100</v>
      </c>
      <c r="BP27" s="641"/>
      <c r="BQ27" s="641"/>
      <c r="BR27" s="641"/>
      <c r="BS27" s="594">
        <v>8651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2479939</v>
      </c>
      <c r="CS27" s="607"/>
      <c r="CT27" s="607"/>
      <c r="CU27" s="607"/>
      <c r="CV27" s="607"/>
      <c r="CW27" s="607"/>
      <c r="CX27" s="607"/>
      <c r="CY27" s="608"/>
      <c r="CZ27" s="591">
        <v>24.6</v>
      </c>
      <c r="DA27" s="609"/>
      <c r="DB27" s="609"/>
      <c r="DC27" s="610"/>
      <c r="DD27" s="594">
        <v>695833</v>
      </c>
      <c r="DE27" s="607"/>
      <c r="DF27" s="607"/>
      <c r="DG27" s="607"/>
      <c r="DH27" s="607"/>
      <c r="DI27" s="607"/>
      <c r="DJ27" s="607"/>
      <c r="DK27" s="608"/>
      <c r="DL27" s="594">
        <v>695784</v>
      </c>
      <c r="DM27" s="607"/>
      <c r="DN27" s="607"/>
      <c r="DO27" s="607"/>
      <c r="DP27" s="607"/>
      <c r="DQ27" s="607"/>
      <c r="DR27" s="607"/>
      <c r="DS27" s="607"/>
      <c r="DT27" s="607"/>
      <c r="DU27" s="607"/>
      <c r="DV27" s="608"/>
      <c r="DW27" s="611">
        <v>12.9</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14201</v>
      </c>
      <c r="S28" s="589"/>
      <c r="T28" s="589"/>
      <c r="U28" s="589"/>
      <c r="V28" s="589"/>
      <c r="W28" s="589"/>
      <c r="X28" s="589"/>
      <c r="Y28" s="590"/>
      <c r="Z28" s="641">
        <v>0.1</v>
      </c>
      <c r="AA28" s="641"/>
      <c r="AB28" s="641"/>
      <c r="AC28" s="641"/>
      <c r="AD28" s="642">
        <v>5849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598380</v>
      </c>
      <c r="CS28" s="589"/>
      <c r="CT28" s="589"/>
      <c r="CU28" s="589"/>
      <c r="CV28" s="589"/>
      <c r="CW28" s="589"/>
      <c r="CX28" s="589"/>
      <c r="CY28" s="590"/>
      <c r="CZ28" s="591">
        <v>5.9</v>
      </c>
      <c r="DA28" s="609"/>
      <c r="DB28" s="609"/>
      <c r="DC28" s="610"/>
      <c r="DD28" s="594">
        <v>539784</v>
      </c>
      <c r="DE28" s="589"/>
      <c r="DF28" s="589"/>
      <c r="DG28" s="589"/>
      <c r="DH28" s="589"/>
      <c r="DI28" s="589"/>
      <c r="DJ28" s="589"/>
      <c r="DK28" s="590"/>
      <c r="DL28" s="594">
        <v>539784</v>
      </c>
      <c r="DM28" s="589"/>
      <c r="DN28" s="589"/>
      <c r="DO28" s="589"/>
      <c r="DP28" s="589"/>
      <c r="DQ28" s="589"/>
      <c r="DR28" s="589"/>
      <c r="DS28" s="589"/>
      <c r="DT28" s="589"/>
      <c r="DU28" s="589"/>
      <c r="DV28" s="590"/>
      <c r="DW28" s="611">
        <v>10</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144162</v>
      </c>
      <c r="S29" s="589"/>
      <c r="T29" s="589"/>
      <c r="U29" s="589"/>
      <c r="V29" s="589"/>
      <c r="W29" s="589"/>
      <c r="X29" s="589"/>
      <c r="Y29" s="590"/>
      <c r="Z29" s="641">
        <v>1.4</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598380</v>
      </c>
      <c r="CS29" s="607"/>
      <c r="CT29" s="607"/>
      <c r="CU29" s="607"/>
      <c r="CV29" s="607"/>
      <c r="CW29" s="607"/>
      <c r="CX29" s="607"/>
      <c r="CY29" s="608"/>
      <c r="CZ29" s="591">
        <v>5.9</v>
      </c>
      <c r="DA29" s="609"/>
      <c r="DB29" s="609"/>
      <c r="DC29" s="610"/>
      <c r="DD29" s="594">
        <v>539784</v>
      </c>
      <c r="DE29" s="607"/>
      <c r="DF29" s="607"/>
      <c r="DG29" s="607"/>
      <c r="DH29" s="607"/>
      <c r="DI29" s="607"/>
      <c r="DJ29" s="607"/>
      <c r="DK29" s="608"/>
      <c r="DL29" s="594">
        <v>539784</v>
      </c>
      <c r="DM29" s="607"/>
      <c r="DN29" s="607"/>
      <c r="DO29" s="607"/>
      <c r="DP29" s="607"/>
      <c r="DQ29" s="607"/>
      <c r="DR29" s="607"/>
      <c r="DS29" s="607"/>
      <c r="DT29" s="607"/>
      <c r="DU29" s="607"/>
      <c r="DV29" s="608"/>
      <c r="DW29" s="611">
        <v>10</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667362</v>
      </c>
      <c r="S30" s="589"/>
      <c r="T30" s="589"/>
      <c r="U30" s="589"/>
      <c r="V30" s="589"/>
      <c r="W30" s="589"/>
      <c r="X30" s="589"/>
      <c r="Y30" s="590"/>
      <c r="Z30" s="641">
        <v>6.4</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98.9</v>
      </c>
      <c r="BH30" s="655"/>
      <c r="BI30" s="655"/>
      <c r="BJ30" s="655"/>
      <c r="BK30" s="655"/>
      <c r="BL30" s="655"/>
      <c r="BM30" s="656">
        <v>94.6</v>
      </c>
      <c r="BN30" s="655"/>
      <c r="BO30" s="655"/>
      <c r="BP30" s="655"/>
      <c r="BQ30" s="657"/>
      <c r="BR30" s="654">
        <v>98.9</v>
      </c>
      <c r="BS30" s="655"/>
      <c r="BT30" s="655"/>
      <c r="BU30" s="655"/>
      <c r="BV30" s="655"/>
      <c r="BW30" s="655"/>
      <c r="BX30" s="656">
        <v>93.6</v>
      </c>
      <c r="BY30" s="655"/>
      <c r="BZ30" s="655"/>
      <c r="CA30" s="655"/>
      <c r="CB30" s="657"/>
      <c r="CD30" s="660"/>
      <c r="CE30" s="661"/>
      <c r="CF30" s="625" t="s">
        <v>291</v>
      </c>
      <c r="CG30" s="622"/>
      <c r="CH30" s="622"/>
      <c r="CI30" s="622"/>
      <c r="CJ30" s="622"/>
      <c r="CK30" s="622"/>
      <c r="CL30" s="622"/>
      <c r="CM30" s="622"/>
      <c r="CN30" s="622"/>
      <c r="CO30" s="622"/>
      <c r="CP30" s="622"/>
      <c r="CQ30" s="623"/>
      <c r="CR30" s="588">
        <v>510012</v>
      </c>
      <c r="CS30" s="589"/>
      <c r="CT30" s="589"/>
      <c r="CU30" s="589"/>
      <c r="CV30" s="589"/>
      <c r="CW30" s="589"/>
      <c r="CX30" s="589"/>
      <c r="CY30" s="590"/>
      <c r="CZ30" s="591">
        <v>5.0999999999999996</v>
      </c>
      <c r="DA30" s="609"/>
      <c r="DB30" s="609"/>
      <c r="DC30" s="610"/>
      <c r="DD30" s="594">
        <v>469665</v>
      </c>
      <c r="DE30" s="589"/>
      <c r="DF30" s="589"/>
      <c r="DG30" s="589"/>
      <c r="DH30" s="589"/>
      <c r="DI30" s="589"/>
      <c r="DJ30" s="589"/>
      <c r="DK30" s="590"/>
      <c r="DL30" s="594">
        <v>469665</v>
      </c>
      <c r="DM30" s="589"/>
      <c r="DN30" s="589"/>
      <c r="DO30" s="589"/>
      <c r="DP30" s="589"/>
      <c r="DQ30" s="589"/>
      <c r="DR30" s="589"/>
      <c r="DS30" s="589"/>
      <c r="DT30" s="589"/>
      <c r="DU30" s="589"/>
      <c r="DV30" s="590"/>
      <c r="DW30" s="611">
        <v>8.6999999999999993</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265236</v>
      </c>
      <c r="S31" s="589"/>
      <c r="T31" s="589"/>
      <c r="U31" s="589"/>
      <c r="V31" s="589"/>
      <c r="W31" s="589"/>
      <c r="X31" s="589"/>
      <c r="Y31" s="590"/>
      <c r="Z31" s="641">
        <v>2.5</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98.9</v>
      </c>
      <c r="BH31" s="607"/>
      <c r="BI31" s="607"/>
      <c r="BJ31" s="607"/>
      <c r="BK31" s="607"/>
      <c r="BL31" s="607"/>
      <c r="BM31" s="643">
        <v>95.5</v>
      </c>
      <c r="BN31" s="653"/>
      <c r="BO31" s="653"/>
      <c r="BP31" s="653"/>
      <c r="BQ31" s="617"/>
      <c r="BR31" s="652">
        <v>98.9</v>
      </c>
      <c r="BS31" s="607"/>
      <c r="BT31" s="607"/>
      <c r="BU31" s="607"/>
      <c r="BV31" s="607"/>
      <c r="BW31" s="607"/>
      <c r="BX31" s="643">
        <v>94.4</v>
      </c>
      <c r="BY31" s="653"/>
      <c r="BZ31" s="653"/>
      <c r="CA31" s="653"/>
      <c r="CB31" s="617"/>
      <c r="CD31" s="660"/>
      <c r="CE31" s="661"/>
      <c r="CF31" s="625" t="s">
        <v>295</v>
      </c>
      <c r="CG31" s="622"/>
      <c r="CH31" s="622"/>
      <c r="CI31" s="622"/>
      <c r="CJ31" s="622"/>
      <c r="CK31" s="622"/>
      <c r="CL31" s="622"/>
      <c r="CM31" s="622"/>
      <c r="CN31" s="622"/>
      <c r="CO31" s="622"/>
      <c r="CP31" s="622"/>
      <c r="CQ31" s="623"/>
      <c r="CR31" s="588">
        <v>88368</v>
      </c>
      <c r="CS31" s="607"/>
      <c r="CT31" s="607"/>
      <c r="CU31" s="607"/>
      <c r="CV31" s="607"/>
      <c r="CW31" s="607"/>
      <c r="CX31" s="607"/>
      <c r="CY31" s="608"/>
      <c r="CZ31" s="591">
        <v>0.9</v>
      </c>
      <c r="DA31" s="609"/>
      <c r="DB31" s="609"/>
      <c r="DC31" s="610"/>
      <c r="DD31" s="594">
        <v>70119</v>
      </c>
      <c r="DE31" s="607"/>
      <c r="DF31" s="607"/>
      <c r="DG31" s="607"/>
      <c r="DH31" s="607"/>
      <c r="DI31" s="607"/>
      <c r="DJ31" s="607"/>
      <c r="DK31" s="608"/>
      <c r="DL31" s="594">
        <v>70119</v>
      </c>
      <c r="DM31" s="607"/>
      <c r="DN31" s="607"/>
      <c r="DO31" s="607"/>
      <c r="DP31" s="607"/>
      <c r="DQ31" s="607"/>
      <c r="DR31" s="607"/>
      <c r="DS31" s="607"/>
      <c r="DT31" s="607"/>
      <c r="DU31" s="607"/>
      <c r="DV31" s="608"/>
      <c r="DW31" s="611">
        <v>1.3</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136275</v>
      </c>
      <c r="S32" s="589"/>
      <c r="T32" s="589"/>
      <c r="U32" s="589"/>
      <c r="V32" s="589"/>
      <c r="W32" s="589"/>
      <c r="X32" s="589"/>
      <c r="Y32" s="590"/>
      <c r="Z32" s="641">
        <v>1.3</v>
      </c>
      <c r="AA32" s="641"/>
      <c r="AB32" s="641"/>
      <c r="AC32" s="641"/>
      <c r="AD32" s="642">
        <v>10479</v>
      </c>
      <c r="AE32" s="642"/>
      <c r="AF32" s="642"/>
      <c r="AG32" s="642"/>
      <c r="AH32" s="642"/>
      <c r="AI32" s="642"/>
      <c r="AJ32" s="642"/>
      <c r="AK32" s="642"/>
      <c r="AL32" s="611">
        <v>0.2</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98.8</v>
      </c>
      <c r="BH32" s="573"/>
      <c r="BI32" s="573"/>
      <c r="BJ32" s="573"/>
      <c r="BK32" s="573"/>
      <c r="BL32" s="573"/>
      <c r="BM32" s="636">
        <v>92.9</v>
      </c>
      <c r="BN32" s="573"/>
      <c r="BO32" s="573"/>
      <c r="BP32" s="573"/>
      <c r="BQ32" s="630"/>
      <c r="BR32" s="651">
        <v>98.6</v>
      </c>
      <c r="BS32" s="573"/>
      <c r="BT32" s="573"/>
      <c r="BU32" s="573"/>
      <c r="BV32" s="573"/>
      <c r="BW32" s="573"/>
      <c r="BX32" s="636">
        <v>91.6</v>
      </c>
      <c r="BY32" s="573"/>
      <c r="BZ32" s="573"/>
      <c r="CA32" s="573"/>
      <c r="CB32" s="630"/>
      <c r="CD32" s="662"/>
      <c r="CE32" s="663"/>
      <c r="CF32" s="625" t="s">
        <v>298</v>
      </c>
      <c r="CG32" s="622"/>
      <c r="CH32" s="622"/>
      <c r="CI32" s="622"/>
      <c r="CJ32" s="622"/>
      <c r="CK32" s="622"/>
      <c r="CL32" s="622"/>
      <c r="CM32" s="622"/>
      <c r="CN32" s="622"/>
      <c r="CO32" s="622"/>
      <c r="CP32" s="622"/>
      <c r="CQ32" s="623"/>
      <c r="CR32" s="588" t="s">
        <v>219</v>
      </c>
      <c r="CS32" s="589"/>
      <c r="CT32" s="589"/>
      <c r="CU32" s="589"/>
      <c r="CV32" s="589"/>
      <c r="CW32" s="589"/>
      <c r="CX32" s="589"/>
      <c r="CY32" s="590"/>
      <c r="CZ32" s="591" t="s">
        <v>219</v>
      </c>
      <c r="DA32" s="609"/>
      <c r="DB32" s="609"/>
      <c r="DC32" s="610"/>
      <c r="DD32" s="594" t="s">
        <v>219</v>
      </c>
      <c r="DE32" s="589"/>
      <c r="DF32" s="589"/>
      <c r="DG32" s="589"/>
      <c r="DH32" s="589"/>
      <c r="DI32" s="589"/>
      <c r="DJ32" s="589"/>
      <c r="DK32" s="590"/>
      <c r="DL32" s="594" t="s">
        <v>219</v>
      </c>
      <c r="DM32" s="589"/>
      <c r="DN32" s="589"/>
      <c r="DO32" s="589"/>
      <c r="DP32" s="589"/>
      <c r="DQ32" s="589"/>
      <c r="DR32" s="589"/>
      <c r="DS32" s="589"/>
      <c r="DT32" s="589"/>
      <c r="DU32" s="589"/>
      <c r="DV32" s="590"/>
      <c r="DW32" s="611" t="s">
        <v>219</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1203528</v>
      </c>
      <c r="S33" s="589"/>
      <c r="T33" s="589"/>
      <c r="U33" s="589"/>
      <c r="V33" s="589"/>
      <c r="W33" s="589"/>
      <c r="X33" s="589"/>
      <c r="Y33" s="590"/>
      <c r="Z33" s="641">
        <v>11.5</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3912786</v>
      </c>
      <c r="CS33" s="607"/>
      <c r="CT33" s="607"/>
      <c r="CU33" s="607"/>
      <c r="CV33" s="607"/>
      <c r="CW33" s="607"/>
      <c r="CX33" s="607"/>
      <c r="CY33" s="608"/>
      <c r="CZ33" s="591">
        <v>38.700000000000003</v>
      </c>
      <c r="DA33" s="609"/>
      <c r="DB33" s="609"/>
      <c r="DC33" s="610"/>
      <c r="DD33" s="594">
        <v>3209547</v>
      </c>
      <c r="DE33" s="607"/>
      <c r="DF33" s="607"/>
      <c r="DG33" s="607"/>
      <c r="DH33" s="607"/>
      <c r="DI33" s="607"/>
      <c r="DJ33" s="607"/>
      <c r="DK33" s="608"/>
      <c r="DL33" s="594">
        <v>2294022</v>
      </c>
      <c r="DM33" s="607"/>
      <c r="DN33" s="607"/>
      <c r="DO33" s="607"/>
      <c r="DP33" s="607"/>
      <c r="DQ33" s="607"/>
      <c r="DR33" s="607"/>
      <c r="DS33" s="607"/>
      <c r="DT33" s="607"/>
      <c r="DU33" s="607"/>
      <c r="DV33" s="608"/>
      <c r="DW33" s="611">
        <v>42.5</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1398214</v>
      </c>
      <c r="CS34" s="589"/>
      <c r="CT34" s="589"/>
      <c r="CU34" s="589"/>
      <c r="CV34" s="589"/>
      <c r="CW34" s="589"/>
      <c r="CX34" s="589"/>
      <c r="CY34" s="590"/>
      <c r="CZ34" s="591">
        <v>13.8</v>
      </c>
      <c r="DA34" s="609"/>
      <c r="DB34" s="609"/>
      <c r="DC34" s="610"/>
      <c r="DD34" s="594">
        <v>1102576</v>
      </c>
      <c r="DE34" s="589"/>
      <c r="DF34" s="589"/>
      <c r="DG34" s="589"/>
      <c r="DH34" s="589"/>
      <c r="DI34" s="589"/>
      <c r="DJ34" s="589"/>
      <c r="DK34" s="590"/>
      <c r="DL34" s="594">
        <v>915962</v>
      </c>
      <c r="DM34" s="589"/>
      <c r="DN34" s="589"/>
      <c r="DO34" s="589"/>
      <c r="DP34" s="589"/>
      <c r="DQ34" s="589"/>
      <c r="DR34" s="589"/>
      <c r="DS34" s="589"/>
      <c r="DT34" s="589"/>
      <c r="DU34" s="589"/>
      <c r="DV34" s="590"/>
      <c r="DW34" s="611">
        <v>17</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334928</v>
      </c>
      <c r="S35" s="589"/>
      <c r="T35" s="589"/>
      <c r="U35" s="589"/>
      <c r="V35" s="589"/>
      <c r="W35" s="589"/>
      <c r="X35" s="589"/>
      <c r="Y35" s="590"/>
      <c r="Z35" s="641">
        <v>3.2</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1167582</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210843</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42498</v>
      </c>
      <c r="CS35" s="607"/>
      <c r="CT35" s="607"/>
      <c r="CU35" s="607"/>
      <c r="CV35" s="607"/>
      <c r="CW35" s="607"/>
      <c r="CX35" s="607"/>
      <c r="CY35" s="608"/>
      <c r="CZ35" s="591">
        <v>0.4</v>
      </c>
      <c r="DA35" s="609"/>
      <c r="DB35" s="609"/>
      <c r="DC35" s="610"/>
      <c r="DD35" s="594">
        <v>20062</v>
      </c>
      <c r="DE35" s="607"/>
      <c r="DF35" s="607"/>
      <c r="DG35" s="607"/>
      <c r="DH35" s="607"/>
      <c r="DI35" s="607"/>
      <c r="DJ35" s="607"/>
      <c r="DK35" s="608"/>
      <c r="DL35" s="594">
        <v>20062</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10428679</v>
      </c>
      <c r="S36" s="629"/>
      <c r="T36" s="629"/>
      <c r="U36" s="629"/>
      <c r="V36" s="629"/>
      <c r="W36" s="629"/>
      <c r="X36" s="629"/>
      <c r="Y36" s="632"/>
      <c r="Z36" s="633">
        <v>100</v>
      </c>
      <c r="AA36" s="633"/>
      <c r="AB36" s="633"/>
      <c r="AC36" s="633"/>
      <c r="AD36" s="634">
        <v>5059407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190943</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183773</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890806</v>
      </c>
      <c r="CS36" s="589"/>
      <c r="CT36" s="589"/>
      <c r="CU36" s="589"/>
      <c r="CV36" s="589"/>
      <c r="CW36" s="589"/>
      <c r="CX36" s="589"/>
      <c r="CY36" s="590"/>
      <c r="CZ36" s="591">
        <v>8.8000000000000007</v>
      </c>
      <c r="DA36" s="609"/>
      <c r="DB36" s="609"/>
      <c r="DC36" s="610"/>
      <c r="DD36" s="594">
        <v>775544</v>
      </c>
      <c r="DE36" s="589"/>
      <c r="DF36" s="589"/>
      <c r="DG36" s="589"/>
      <c r="DH36" s="589"/>
      <c r="DI36" s="589"/>
      <c r="DJ36" s="589"/>
      <c r="DK36" s="590"/>
      <c r="DL36" s="594">
        <v>549254</v>
      </c>
      <c r="DM36" s="589"/>
      <c r="DN36" s="589"/>
      <c r="DO36" s="589"/>
      <c r="DP36" s="589"/>
      <c r="DQ36" s="589"/>
      <c r="DR36" s="589"/>
      <c r="DS36" s="589"/>
      <c r="DT36" s="589"/>
      <c r="DU36" s="589"/>
      <c r="DV36" s="590"/>
      <c r="DW36" s="611">
        <v>10.199999999999999</v>
      </c>
      <c r="DX36" s="612"/>
      <c r="DY36" s="612"/>
      <c r="DZ36" s="612"/>
      <c r="EA36" s="612"/>
      <c r="EB36" s="612"/>
      <c r="EC36" s="613"/>
    </row>
    <row r="37" spans="2:133" ht="11.25" customHeight="1">
      <c r="AQ37" s="614" t="s">
        <v>313</v>
      </c>
      <c r="AR37" s="615"/>
      <c r="AS37" s="615"/>
      <c r="AT37" s="615"/>
      <c r="AU37" s="615"/>
      <c r="AV37" s="615"/>
      <c r="AW37" s="615"/>
      <c r="AX37" s="615"/>
      <c r="AY37" s="616"/>
      <c r="AZ37" s="588">
        <v>26442</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3702</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6826</v>
      </c>
      <c r="CS37" s="607"/>
      <c r="CT37" s="607"/>
      <c r="CU37" s="607"/>
      <c r="CV37" s="607"/>
      <c r="CW37" s="607"/>
      <c r="CX37" s="607"/>
      <c r="CY37" s="608"/>
      <c r="CZ37" s="591">
        <v>0.1</v>
      </c>
      <c r="DA37" s="609"/>
      <c r="DB37" s="609"/>
      <c r="DC37" s="610"/>
      <c r="DD37" s="594">
        <v>6825</v>
      </c>
      <c r="DE37" s="607"/>
      <c r="DF37" s="607"/>
      <c r="DG37" s="607"/>
      <c r="DH37" s="607"/>
      <c r="DI37" s="607"/>
      <c r="DJ37" s="607"/>
      <c r="DK37" s="608"/>
      <c r="DL37" s="594">
        <v>3592</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316</v>
      </c>
      <c r="AR38" s="615"/>
      <c r="AS38" s="615"/>
      <c r="AT38" s="615"/>
      <c r="AU38" s="615"/>
      <c r="AV38" s="615"/>
      <c r="AW38" s="615"/>
      <c r="AX38" s="615"/>
      <c r="AY38" s="616"/>
      <c r="AZ38" s="588" t="s">
        <v>219</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6398</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1141140</v>
      </c>
      <c r="CS38" s="589"/>
      <c r="CT38" s="589"/>
      <c r="CU38" s="589"/>
      <c r="CV38" s="589"/>
      <c r="CW38" s="589"/>
      <c r="CX38" s="589"/>
      <c r="CY38" s="590"/>
      <c r="CZ38" s="591">
        <v>11.3</v>
      </c>
      <c r="DA38" s="609"/>
      <c r="DB38" s="609"/>
      <c r="DC38" s="610"/>
      <c r="DD38" s="594">
        <v>987727</v>
      </c>
      <c r="DE38" s="589"/>
      <c r="DF38" s="589"/>
      <c r="DG38" s="589"/>
      <c r="DH38" s="589"/>
      <c r="DI38" s="589"/>
      <c r="DJ38" s="589"/>
      <c r="DK38" s="590"/>
      <c r="DL38" s="594">
        <v>800084</v>
      </c>
      <c r="DM38" s="589"/>
      <c r="DN38" s="589"/>
      <c r="DO38" s="589"/>
      <c r="DP38" s="589"/>
      <c r="DQ38" s="589"/>
      <c r="DR38" s="589"/>
      <c r="DS38" s="589"/>
      <c r="DT38" s="589"/>
      <c r="DU38" s="589"/>
      <c r="DV38" s="590"/>
      <c r="DW38" s="611">
        <v>14.8</v>
      </c>
      <c r="DX38" s="612"/>
      <c r="DY38" s="612"/>
      <c r="DZ38" s="612"/>
      <c r="EA38" s="612"/>
      <c r="EB38" s="612"/>
      <c r="EC38" s="613"/>
    </row>
    <row r="39" spans="2:133" ht="11.25" customHeight="1">
      <c r="AQ39" s="614" t="s">
        <v>319</v>
      </c>
      <c r="AR39" s="615"/>
      <c r="AS39" s="615"/>
      <c r="AT39" s="615"/>
      <c r="AU39" s="615"/>
      <c r="AV39" s="615"/>
      <c r="AW39" s="615"/>
      <c r="AX39" s="615"/>
      <c r="AY39" s="616"/>
      <c r="AZ39" s="588" t="s">
        <v>219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90</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393968</v>
      </c>
      <c r="CS39" s="607"/>
      <c r="CT39" s="607"/>
      <c r="CU39" s="607"/>
      <c r="CV39" s="607"/>
      <c r="CW39" s="607"/>
      <c r="CX39" s="607"/>
      <c r="CY39" s="608"/>
      <c r="CZ39" s="591">
        <v>3.9</v>
      </c>
      <c r="DA39" s="609"/>
      <c r="DB39" s="609"/>
      <c r="DC39" s="610"/>
      <c r="DD39" s="594">
        <v>277478</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242234</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127</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46160</v>
      </c>
      <c r="CS40" s="589"/>
      <c r="CT40" s="589"/>
      <c r="CU40" s="589"/>
      <c r="CV40" s="589"/>
      <c r="CW40" s="589"/>
      <c r="CX40" s="589"/>
      <c r="CY40" s="590"/>
      <c r="CZ40" s="591">
        <v>0.5</v>
      </c>
      <c r="DA40" s="609"/>
      <c r="DB40" s="609"/>
      <c r="DC40" s="610"/>
      <c r="DD40" s="594">
        <v>46160</v>
      </c>
      <c r="DE40" s="589"/>
      <c r="DF40" s="589"/>
      <c r="DG40" s="589"/>
      <c r="DH40" s="589"/>
      <c r="DI40" s="589"/>
      <c r="DJ40" s="589"/>
      <c r="DK40" s="590"/>
      <c r="DL40" s="594">
        <v>8660</v>
      </c>
      <c r="DM40" s="589"/>
      <c r="DN40" s="589"/>
      <c r="DO40" s="589"/>
      <c r="DP40" s="589"/>
      <c r="DQ40" s="589"/>
      <c r="DR40" s="589"/>
      <c r="DS40" s="589"/>
      <c r="DT40" s="589"/>
      <c r="DU40" s="589"/>
      <c r="DV40" s="590"/>
      <c r="DW40" s="611">
        <v>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707963</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323</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1782641</v>
      </c>
      <c r="CS42" s="589"/>
      <c r="CT42" s="589"/>
      <c r="CU42" s="589"/>
      <c r="CV42" s="589"/>
      <c r="CW42" s="589"/>
      <c r="CX42" s="589"/>
      <c r="CY42" s="590"/>
      <c r="CZ42" s="591">
        <v>17.7</v>
      </c>
      <c r="DA42" s="592"/>
      <c r="DB42" s="592"/>
      <c r="DC42" s="593"/>
      <c r="DD42" s="594">
        <v>311044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39788</v>
      </c>
      <c r="CS43" s="607"/>
      <c r="CT43" s="607"/>
      <c r="CU43" s="607"/>
      <c r="CV43" s="607"/>
      <c r="CW43" s="607"/>
      <c r="CX43" s="607"/>
      <c r="CY43" s="608"/>
      <c r="CZ43" s="591">
        <v>0.4</v>
      </c>
      <c r="DA43" s="609"/>
      <c r="DB43" s="609"/>
      <c r="DC43" s="610"/>
      <c r="DD43" s="594">
        <v>38498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1780686</v>
      </c>
      <c r="CS44" s="589"/>
      <c r="CT44" s="589"/>
      <c r="CU44" s="589"/>
      <c r="CV44" s="589"/>
      <c r="CW44" s="589"/>
      <c r="CX44" s="589"/>
      <c r="CY44" s="590"/>
      <c r="CZ44" s="591">
        <v>17.600000000000001</v>
      </c>
      <c r="DA44" s="592"/>
      <c r="DB44" s="592"/>
      <c r="DC44" s="593"/>
      <c r="DD44" s="594">
        <v>310541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392062</v>
      </c>
      <c r="CS45" s="607"/>
      <c r="CT45" s="607"/>
      <c r="CU45" s="607"/>
      <c r="CV45" s="607"/>
      <c r="CW45" s="607"/>
      <c r="CX45" s="607"/>
      <c r="CY45" s="608"/>
      <c r="CZ45" s="591">
        <v>3.9</v>
      </c>
      <c r="DA45" s="609"/>
      <c r="DB45" s="609"/>
      <c r="DC45" s="610"/>
      <c r="DD45" s="594">
        <v>32487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1374838</v>
      </c>
      <c r="CS46" s="589"/>
      <c r="CT46" s="589"/>
      <c r="CU46" s="589"/>
      <c r="CV46" s="589"/>
      <c r="CW46" s="589"/>
      <c r="CX46" s="589"/>
      <c r="CY46" s="590"/>
      <c r="CZ46" s="591">
        <v>13.6</v>
      </c>
      <c r="DA46" s="592"/>
      <c r="DB46" s="592"/>
      <c r="DC46" s="593"/>
      <c r="DD46" s="594">
        <v>264268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1955</v>
      </c>
      <c r="CS47" s="607"/>
      <c r="CT47" s="607"/>
      <c r="CU47" s="607"/>
      <c r="CV47" s="607"/>
      <c r="CW47" s="607"/>
      <c r="CX47" s="607"/>
      <c r="CY47" s="608"/>
      <c r="CZ47" s="591">
        <v>0</v>
      </c>
      <c r="DA47" s="609"/>
      <c r="DB47" s="609"/>
      <c r="DC47" s="610"/>
      <c r="DD47" s="594">
        <v>503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10099220</v>
      </c>
      <c r="CS49" s="573"/>
      <c r="CT49" s="573"/>
      <c r="CU49" s="573"/>
      <c r="CV49" s="573"/>
      <c r="CW49" s="573"/>
      <c r="CX49" s="573"/>
      <c r="CY49" s="574"/>
      <c r="CZ49" s="575">
        <v>100</v>
      </c>
      <c r="DA49" s="576"/>
      <c r="DB49" s="576"/>
      <c r="DC49" s="577"/>
      <c r="DD49" s="578">
        <v>5957288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5" zoomScaleNormal="8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362</v>
      </c>
      <c r="C7" s="1047"/>
      <c r="D7" s="1047"/>
      <c r="E7" s="1047"/>
      <c r="F7" s="1047"/>
      <c r="G7" s="1047"/>
      <c r="H7" s="1047"/>
      <c r="I7" s="1047"/>
      <c r="J7" s="1047"/>
      <c r="K7" s="1047"/>
      <c r="L7" s="1047"/>
      <c r="M7" s="1047"/>
      <c r="N7" s="1047"/>
      <c r="O7" s="1047"/>
      <c r="P7" s="1048"/>
      <c r="Q7" s="1100">
        <v>10429</v>
      </c>
      <c r="R7" s="1101"/>
      <c r="S7" s="1101"/>
      <c r="T7" s="1101"/>
      <c r="U7" s="1101"/>
      <c r="V7" s="1101">
        <v>10099</v>
      </c>
      <c r="W7" s="1101"/>
      <c r="X7" s="1101"/>
      <c r="Y7" s="1101"/>
      <c r="Z7" s="1101"/>
      <c r="AA7" s="1101">
        <v>329</v>
      </c>
      <c r="AB7" s="1101"/>
      <c r="AC7" s="1101"/>
      <c r="AD7" s="1101"/>
      <c r="AE7" s="1102"/>
      <c r="AF7" s="1103">
        <v>232</v>
      </c>
      <c r="AG7" s="1104"/>
      <c r="AH7" s="1104"/>
      <c r="AI7" s="1104"/>
      <c r="AJ7" s="1105"/>
      <c r="AK7" s="1087">
        <v>668</v>
      </c>
      <c r="AL7" s="1088"/>
      <c r="AM7" s="1088"/>
      <c r="AN7" s="1088"/>
      <c r="AO7" s="1088"/>
      <c r="AP7" s="1088">
        <v>7633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533</v>
      </c>
      <c r="BS7" s="1091" t="s">
        <v>532</v>
      </c>
      <c r="BT7" s="1092"/>
      <c r="BU7" s="1092"/>
      <c r="BV7" s="1092"/>
      <c r="BW7" s="1092"/>
      <c r="BX7" s="1092"/>
      <c r="BY7" s="1092"/>
      <c r="BZ7" s="1092"/>
      <c r="CA7" s="1092"/>
      <c r="CB7" s="1092"/>
      <c r="CC7" s="1092"/>
      <c r="CD7" s="1092"/>
      <c r="CE7" s="1092"/>
      <c r="CF7" s="1092"/>
      <c r="CG7" s="1093"/>
      <c r="CH7" s="1084">
        <v>0</v>
      </c>
      <c r="CI7" s="1085"/>
      <c r="CJ7" s="1085"/>
      <c r="CK7" s="1085"/>
      <c r="CL7" s="1086"/>
      <c r="CM7" s="1084">
        <v>199</v>
      </c>
      <c r="CN7" s="1085"/>
      <c r="CO7" s="1085"/>
      <c r="CP7" s="1085"/>
      <c r="CQ7" s="1086"/>
      <c r="CR7" s="1084">
        <v>5</v>
      </c>
      <c r="CS7" s="1085"/>
      <c r="CT7" s="1085"/>
      <c r="CU7" s="1085"/>
      <c r="CV7" s="1086"/>
      <c r="CW7" s="1084" t="s">
        <v>538</v>
      </c>
      <c r="CX7" s="1085"/>
      <c r="CY7" s="1085"/>
      <c r="CZ7" s="1085"/>
      <c r="DA7" s="1086"/>
      <c r="DB7" s="1084" t="s">
        <v>538</v>
      </c>
      <c r="DC7" s="1085"/>
      <c r="DD7" s="1085"/>
      <c r="DE7" s="1085"/>
      <c r="DF7" s="1086"/>
      <c r="DG7" s="1084" t="s">
        <v>538</v>
      </c>
      <c r="DH7" s="1085"/>
      <c r="DI7" s="1085"/>
      <c r="DJ7" s="1085"/>
      <c r="DK7" s="1086"/>
      <c r="DL7" s="1084" t="s">
        <v>538</v>
      </c>
      <c r="DM7" s="1085"/>
      <c r="DN7" s="1085"/>
      <c r="DO7" s="1085"/>
      <c r="DP7" s="1086"/>
      <c r="DQ7" s="1084" t="s">
        <v>538</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10430</v>
      </c>
      <c r="R23" s="1065"/>
      <c r="S23" s="1065"/>
      <c r="T23" s="1065"/>
      <c r="U23" s="1065"/>
      <c r="V23" s="1065">
        <v>10101</v>
      </c>
      <c r="W23" s="1065"/>
      <c r="X23" s="1065"/>
      <c r="Y23" s="1065"/>
      <c r="Z23" s="1065"/>
      <c r="AA23" s="1065">
        <v>329</v>
      </c>
      <c r="AB23" s="1065"/>
      <c r="AC23" s="1065"/>
      <c r="AD23" s="1065"/>
      <c r="AE23" s="1066"/>
      <c r="AF23" s="1067">
        <v>232</v>
      </c>
      <c r="AG23" s="1065"/>
      <c r="AH23" s="1065"/>
      <c r="AI23" s="1065"/>
      <c r="AJ23" s="1068"/>
      <c r="AK23" s="1069"/>
      <c r="AL23" s="1070"/>
      <c r="AM23" s="1070"/>
      <c r="AN23" s="1070"/>
      <c r="AO23" s="1070"/>
      <c r="AP23" s="1065">
        <v>7633</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3289</v>
      </c>
      <c r="R28" s="1050"/>
      <c r="S28" s="1050"/>
      <c r="T28" s="1050"/>
      <c r="U28" s="1050"/>
      <c r="V28" s="1050">
        <v>3078</v>
      </c>
      <c r="W28" s="1050"/>
      <c r="X28" s="1050"/>
      <c r="Y28" s="1050"/>
      <c r="Z28" s="1050"/>
      <c r="AA28" s="1050">
        <v>211</v>
      </c>
      <c r="AB28" s="1050"/>
      <c r="AC28" s="1050"/>
      <c r="AD28" s="1050"/>
      <c r="AE28" s="1051"/>
      <c r="AF28" s="1052">
        <v>211</v>
      </c>
      <c r="AG28" s="1050"/>
      <c r="AH28" s="1050"/>
      <c r="AI28" s="1050"/>
      <c r="AJ28" s="1053"/>
      <c r="AK28" s="1054">
        <v>242</v>
      </c>
      <c r="AL28" s="1042"/>
      <c r="AM28" s="1042"/>
      <c r="AN28" s="1042"/>
      <c r="AO28" s="1042"/>
      <c r="AP28" s="1042" t="s">
        <v>538</v>
      </c>
      <c r="AQ28" s="1042"/>
      <c r="AR28" s="1042"/>
      <c r="AS28" s="1042"/>
      <c r="AT28" s="1042"/>
      <c r="AU28" s="1042" t="s">
        <v>538</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2092</v>
      </c>
      <c r="R29" s="1040"/>
      <c r="S29" s="1040"/>
      <c r="T29" s="1040"/>
      <c r="U29" s="1040"/>
      <c r="V29" s="1040">
        <v>2062</v>
      </c>
      <c r="W29" s="1040"/>
      <c r="X29" s="1040"/>
      <c r="Y29" s="1040"/>
      <c r="Z29" s="1040"/>
      <c r="AA29" s="1040">
        <v>31</v>
      </c>
      <c r="AB29" s="1040"/>
      <c r="AC29" s="1040"/>
      <c r="AD29" s="1040"/>
      <c r="AE29" s="1041"/>
      <c r="AF29" s="1015">
        <v>31</v>
      </c>
      <c r="AG29" s="1016"/>
      <c r="AH29" s="1016"/>
      <c r="AI29" s="1016"/>
      <c r="AJ29" s="1017"/>
      <c r="AK29" s="976">
        <v>383</v>
      </c>
      <c r="AL29" s="967"/>
      <c r="AM29" s="967"/>
      <c r="AN29" s="967"/>
      <c r="AO29" s="967"/>
      <c r="AP29" s="967" t="s">
        <v>538</v>
      </c>
      <c r="AQ29" s="967"/>
      <c r="AR29" s="967"/>
      <c r="AS29" s="967"/>
      <c r="AT29" s="967"/>
      <c r="AU29" s="967" t="s">
        <v>538</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240</v>
      </c>
      <c r="R30" s="1040"/>
      <c r="S30" s="1040"/>
      <c r="T30" s="1040"/>
      <c r="U30" s="1040"/>
      <c r="V30" s="1040">
        <v>237</v>
      </c>
      <c r="W30" s="1040"/>
      <c r="X30" s="1040"/>
      <c r="Y30" s="1040"/>
      <c r="Z30" s="1040"/>
      <c r="AA30" s="1040">
        <v>2</v>
      </c>
      <c r="AB30" s="1040"/>
      <c r="AC30" s="1040"/>
      <c r="AD30" s="1040"/>
      <c r="AE30" s="1041"/>
      <c r="AF30" s="1015">
        <v>2</v>
      </c>
      <c r="AG30" s="1016"/>
      <c r="AH30" s="1016"/>
      <c r="AI30" s="1016"/>
      <c r="AJ30" s="1017"/>
      <c r="AK30" s="976">
        <v>97</v>
      </c>
      <c r="AL30" s="967"/>
      <c r="AM30" s="967"/>
      <c r="AN30" s="967"/>
      <c r="AO30" s="967"/>
      <c r="AP30" s="967" t="s">
        <v>538</v>
      </c>
      <c r="AQ30" s="967"/>
      <c r="AR30" s="967"/>
      <c r="AS30" s="967"/>
      <c r="AT30" s="967"/>
      <c r="AU30" s="967" t="s">
        <v>538</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13</v>
      </c>
      <c r="R31" s="1040"/>
      <c r="S31" s="1040"/>
      <c r="T31" s="1040"/>
      <c r="U31" s="1040"/>
      <c r="V31" s="1040">
        <v>13</v>
      </c>
      <c r="W31" s="1040"/>
      <c r="X31" s="1040"/>
      <c r="Y31" s="1040"/>
      <c r="Z31" s="1040"/>
      <c r="AA31" s="1040">
        <v>0</v>
      </c>
      <c r="AB31" s="1040"/>
      <c r="AC31" s="1040"/>
      <c r="AD31" s="1040"/>
      <c r="AE31" s="1041"/>
      <c r="AF31" s="1015">
        <v>0</v>
      </c>
      <c r="AG31" s="1016"/>
      <c r="AH31" s="1016"/>
      <c r="AI31" s="1016"/>
      <c r="AJ31" s="1017"/>
      <c r="AK31" s="976">
        <v>1</v>
      </c>
      <c r="AL31" s="967"/>
      <c r="AM31" s="967"/>
      <c r="AN31" s="967"/>
      <c r="AO31" s="967"/>
      <c r="AP31" s="967" t="s">
        <v>538</v>
      </c>
      <c r="AQ31" s="967"/>
      <c r="AR31" s="967"/>
      <c r="AS31" s="967"/>
      <c r="AT31" s="967"/>
      <c r="AU31" s="967" t="s">
        <v>538</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380</v>
      </c>
      <c r="C32" s="1034"/>
      <c r="D32" s="1034"/>
      <c r="E32" s="1034"/>
      <c r="F32" s="1034"/>
      <c r="G32" s="1034"/>
      <c r="H32" s="1034"/>
      <c r="I32" s="1034"/>
      <c r="J32" s="1034"/>
      <c r="K32" s="1034"/>
      <c r="L32" s="1034"/>
      <c r="M32" s="1034"/>
      <c r="N32" s="1034"/>
      <c r="O32" s="1034"/>
      <c r="P32" s="1035"/>
      <c r="Q32" s="1039">
        <v>394</v>
      </c>
      <c r="R32" s="1040"/>
      <c r="S32" s="1040"/>
      <c r="T32" s="1040"/>
      <c r="U32" s="1040"/>
      <c r="V32" s="1040">
        <v>326</v>
      </c>
      <c r="W32" s="1040"/>
      <c r="X32" s="1040"/>
      <c r="Y32" s="1040"/>
      <c r="Z32" s="1040"/>
      <c r="AA32" s="1040">
        <v>68</v>
      </c>
      <c r="AB32" s="1040"/>
      <c r="AC32" s="1040"/>
      <c r="AD32" s="1040"/>
      <c r="AE32" s="1041"/>
      <c r="AF32" s="1015">
        <v>292</v>
      </c>
      <c r="AG32" s="1016"/>
      <c r="AH32" s="1016"/>
      <c r="AI32" s="1016"/>
      <c r="AJ32" s="1017"/>
      <c r="AK32" s="976">
        <v>18</v>
      </c>
      <c r="AL32" s="967"/>
      <c r="AM32" s="967"/>
      <c r="AN32" s="967"/>
      <c r="AO32" s="967"/>
      <c r="AP32" s="967">
        <v>1822</v>
      </c>
      <c r="AQ32" s="967"/>
      <c r="AR32" s="967"/>
      <c r="AS32" s="967"/>
      <c r="AT32" s="967"/>
      <c r="AU32" s="967">
        <v>107</v>
      </c>
      <c r="AV32" s="967"/>
      <c r="AW32" s="967"/>
      <c r="AX32" s="967"/>
      <c r="AY32" s="967"/>
      <c r="AZ32" s="967" t="s">
        <v>538</v>
      </c>
      <c r="BA32" s="967"/>
      <c r="BB32" s="967"/>
      <c r="BC32" s="967"/>
      <c r="BD32" s="967"/>
      <c r="BE32" s="1028" t="s">
        <v>381</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382</v>
      </c>
      <c r="C33" s="1034"/>
      <c r="D33" s="1034"/>
      <c r="E33" s="1034"/>
      <c r="F33" s="1034"/>
      <c r="G33" s="1034"/>
      <c r="H33" s="1034"/>
      <c r="I33" s="1034"/>
      <c r="J33" s="1034"/>
      <c r="K33" s="1034"/>
      <c r="L33" s="1034"/>
      <c r="M33" s="1034"/>
      <c r="N33" s="1034"/>
      <c r="O33" s="1034"/>
      <c r="P33" s="1035"/>
      <c r="Q33" s="1039">
        <v>394</v>
      </c>
      <c r="R33" s="1040"/>
      <c r="S33" s="1040"/>
      <c r="T33" s="1040"/>
      <c r="U33" s="1040"/>
      <c r="V33" s="1040">
        <v>379</v>
      </c>
      <c r="W33" s="1040"/>
      <c r="X33" s="1040"/>
      <c r="Y33" s="1040"/>
      <c r="Z33" s="1040"/>
      <c r="AA33" s="1040">
        <v>16</v>
      </c>
      <c r="AB33" s="1040"/>
      <c r="AC33" s="1040"/>
      <c r="AD33" s="1040"/>
      <c r="AE33" s="1041"/>
      <c r="AF33" s="1015">
        <v>16</v>
      </c>
      <c r="AG33" s="1016"/>
      <c r="AH33" s="1016"/>
      <c r="AI33" s="1016"/>
      <c r="AJ33" s="1017"/>
      <c r="AK33" s="976">
        <v>129</v>
      </c>
      <c r="AL33" s="967"/>
      <c r="AM33" s="967"/>
      <c r="AN33" s="967"/>
      <c r="AO33" s="967"/>
      <c r="AP33" s="967">
        <v>2118</v>
      </c>
      <c r="AQ33" s="967"/>
      <c r="AR33" s="967"/>
      <c r="AS33" s="967"/>
      <c r="AT33" s="967"/>
      <c r="AU33" s="967">
        <v>1496</v>
      </c>
      <c r="AV33" s="967"/>
      <c r="AW33" s="967"/>
      <c r="AX33" s="967"/>
      <c r="AY33" s="967"/>
      <c r="AZ33" s="967" t="s">
        <v>538</v>
      </c>
      <c r="BA33" s="967"/>
      <c r="BB33" s="967"/>
      <c r="BC33" s="967"/>
      <c r="BD33" s="967"/>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384</v>
      </c>
      <c r="C34" s="1034"/>
      <c r="D34" s="1034"/>
      <c r="E34" s="1034"/>
      <c r="F34" s="1034"/>
      <c r="G34" s="1034"/>
      <c r="H34" s="1034"/>
      <c r="I34" s="1034"/>
      <c r="J34" s="1034"/>
      <c r="K34" s="1034"/>
      <c r="L34" s="1034"/>
      <c r="M34" s="1034"/>
      <c r="N34" s="1034"/>
      <c r="O34" s="1034"/>
      <c r="P34" s="1035"/>
      <c r="Q34" s="1039">
        <v>90</v>
      </c>
      <c r="R34" s="1040"/>
      <c r="S34" s="1040"/>
      <c r="T34" s="1040"/>
      <c r="U34" s="1040"/>
      <c r="V34" s="1040">
        <v>89</v>
      </c>
      <c r="W34" s="1040"/>
      <c r="X34" s="1040"/>
      <c r="Y34" s="1040"/>
      <c r="Z34" s="1040"/>
      <c r="AA34" s="1040">
        <v>1</v>
      </c>
      <c r="AB34" s="1040"/>
      <c r="AC34" s="1040"/>
      <c r="AD34" s="1040"/>
      <c r="AE34" s="1041"/>
      <c r="AF34" s="1015">
        <v>1</v>
      </c>
      <c r="AG34" s="1016"/>
      <c r="AH34" s="1016"/>
      <c r="AI34" s="1016"/>
      <c r="AJ34" s="1017"/>
      <c r="AK34" s="976">
        <v>66</v>
      </c>
      <c r="AL34" s="967"/>
      <c r="AM34" s="967"/>
      <c r="AN34" s="967"/>
      <c r="AO34" s="967"/>
      <c r="AP34" s="967">
        <v>451</v>
      </c>
      <c r="AQ34" s="967"/>
      <c r="AR34" s="967"/>
      <c r="AS34" s="967"/>
      <c r="AT34" s="967"/>
      <c r="AU34" s="967">
        <v>399</v>
      </c>
      <c r="AV34" s="967"/>
      <c r="AW34" s="967"/>
      <c r="AX34" s="967"/>
      <c r="AY34" s="967"/>
      <c r="AZ34" s="967" t="s">
        <v>538</v>
      </c>
      <c r="BA34" s="967"/>
      <c r="BB34" s="967"/>
      <c r="BC34" s="967"/>
      <c r="BD34" s="967"/>
      <c r="BE34" s="1028" t="s">
        <v>383</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553</v>
      </c>
      <c r="AG63" s="955"/>
      <c r="AH63" s="955"/>
      <c r="AI63" s="955"/>
      <c r="AJ63" s="1026"/>
      <c r="AK63" s="1027"/>
      <c r="AL63" s="959"/>
      <c r="AM63" s="959"/>
      <c r="AN63" s="959"/>
      <c r="AO63" s="959"/>
      <c r="AP63" s="955">
        <v>4391</v>
      </c>
      <c r="AQ63" s="955"/>
      <c r="AR63" s="955"/>
      <c r="AS63" s="955"/>
      <c r="AT63" s="955"/>
      <c r="AU63" s="955">
        <v>2002</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389</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2655</v>
      </c>
      <c r="R68" s="978"/>
      <c r="S68" s="978"/>
      <c r="T68" s="978"/>
      <c r="U68" s="978"/>
      <c r="V68" s="978">
        <v>2321</v>
      </c>
      <c r="W68" s="978"/>
      <c r="X68" s="978"/>
      <c r="Y68" s="978"/>
      <c r="Z68" s="978"/>
      <c r="AA68" s="978">
        <v>334</v>
      </c>
      <c r="AB68" s="978"/>
      <c r="AC68" s="978"/>
      <c r="AD68" s="978"/>
      <c r="AE68" s="978"/>
      <c r="AF68" s="978">
        <v>334</v>
      </c>
      <c r="AG68" s="978"/>
      <c r="AH68" s="978"/>
      <c r="AI68" s="978"/>
      <c r="AJ68" s="978"/>
      <c r="AK68" s="978">
        <v>5</v>
      </c>
      <c r="AL68" s="978"/>
      <c r="AM68" s="978"/>
      <c r="AN68" s="978"/>
      <c r="AO68" s="978"/>
      <c r="AP68" s="978" t="s">
        <v>538</v>
      </c>
      <c r="AQ68" s="978"/>
      <c r="AR68" s="978"/>
      <c r="AS68" s="978"/>
      <c r="AT68" s="978"/>
      <c r="AU68" s="978" t="s">
        <v>538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28</v>
      </c>
      <c r="R69" s="967"/>
      <c r="S69" s="967"/>
      <c r="T69" s="967"/>
      <c r="U69" s="967"/>
      <c r="V69" s="967">
        <v>24</v>
      </c>
      <c r="W69" s="967"/>
      <c r="X69" s="967"/>
      <c r="Y69" s="967"/>
      <c r="Z69" s="967"/>
      <c r="AA69" s="967">
        <v>4</v>
      </c>
      <c r="AB69" s="967"/>
      <c r="AC69" s="967"/>
      <c r="AD69" s="967"/>
      <c r="AE69" s="967"/>
      <c r="AF69" s="967">
        <v>4</v>
      </c>
      <c r="AG69" s="967"/>
      <c r="AH69" s="967"/>
      <c r="AI69" s="967"/>
      <c r="AJ69" s="967"/>
      <c r="AK69" s="967" t="s">
        <v>538</v>
      </c>
      <c r="AL69" s="967"/>
      <c r="AM69" s="967"/>
      <c r="AN69" s="967"/>
      <c r="AO69" s="967"/>
      <c r="AP69" s="967" t="s">
        <v>538</v>
      </c>
      <c r="AQ69" s="967"/>
      <c r="AR69" s="967"/>
      <c r="AS69" s="967"/>
      <c r="AT69" s="967"/>
      <c r="AU69" s="967" t="s">
        <v>538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192</v>
      </c>
      <c r="R70" s="967"/>
      <c r="S70" s="967"/>
      <c r="T70" s="967"/>
      <c r="U70" s="967"/>
      <c r="V70" s="967">
        <v>189</v>
      </c>
      <c r="W70" s="967"/>
      <c r="X70" s="967"/>
      <c r="Y70" s="967"/>
      <c r="Z70" s="967"/>
      <c r="AA70" s="967">
        <v>3</v>
      </c>
      <c r="AB70" s="967"/>
      <c r="AC70" s="967"/>
      <c r="AD70" s="967"/>
      <c r="AE70" s="967"/>
      <c r="AF70" s="967">
        <v>3</v>
      </c>
      <c r="AG70" s="967"/>
      <c r="AH70" s="967"/>
      <c r="AI70" s="967"/>
      <c r="AJ70" s="967"/>
      <c r="AK70" s="967">
        <v>3</v>
      </c>
      <c r="AL70" s="967"/>
      <c r="AM70" s="967"/>
      <c r="AN70" s="967"/>
      <c r="AO70" s="967"/>
      <c r="AP70" s="967" t="s">
        <v>538</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3">
        <v>156563</v>
      </c>
      <c r="R71" s="967"/>
      <c r="S71" s="967"/>
      <c r="T71" s="967"/>
      <c r="U71" s="967"/>
      <c r="V71" s="967">
        <v>149758</v>
      </c>
      <c r="W71" s="967"/>
      <c r="X71" s="967"/>
      <c r="Y71" s="967"/>
      <c r="Z71" s="967"/>
      <c r="AA71" s="967">
        <v>6805</v>
      </c>
      <c r="AB71" s="967"/>
      <c r="AC71" s="967"/>
      <c r="AD71" s="967"/>
      <c r="AE71" s="967"/>
      <c r="AF71" s="967">
        <v>6805</v>
      </c>
      <c r="AG71" s="967"/>
      <c r="AH71" s="967"/>
      <c r="AI71" s="967"/>
      <c r="AJ71" s="967"/>
      <c r="AK71" s="967">
        <v>1369</v>
      </c>
      <c r="AL71" s="967"/>
      <c r="AM71" s="967"/>
      <c r="AN71" s="967"/>
      <c r="AO71" s="967"/>
      <c r="AP71" s="967" t="s">
        <v>538</v>
      </c>
      <c r="AQ71" s="967"/>
      <c r="AR71" s="967"/>
      <c r="AS71" s="967"/>
      <c r="AT71" s="967"/>
      <c r="AU71" s="967" t="s">
        <v>538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124</v>
      </c>
      <c r="R72" s="967"/>
      <c r="S72" s="967"/>
      <c r="T72" s="967"/>
      <c r="U72" s="967"/>
      <c r="V72" s="967">
        <v>119</v>
      </c>
      <c r="W72" s="967"/>
      <c r="X72" s="967"/>
      <c r="Y72" s="967"/>
      <c r="Z72" s="967"/>
      <c r="AA72" s="967">
        <v>4</v>
      </c>
      <c r="AB72" s="967"/>
      <c r="AC72" s="967"/>
      <c r="AD72" s="967"/>
      <c r="AE72" s="967"/>
      <c r="AF72" s="967">
        <v>4</v>
      </c>
      <c r="AG72" s="967"/>
      <c r="AH72" s="967"/>
      <c r="AI72" s="967"/>
      <c r="AJ72" s="967"/>
      <c r="AK72" s="967">
        <v>69</v>
      </c>
      <c r="AL72" s="967"/>
      <c r="AM72" s="967"/>
      <c r="AN72" s="967"/>
      <c r="AO72" s="967"/>
      <c r="AP72" s="967" t="s">
        <v>538</v>
      </c>
      <c r="AQ72" s="967"/>
      <c r="AR72" s="967"/>
      <c r="AS72" s="967"/>
      <c r="AT72" s="967"/>
      <c r="AU72" s="967" t="s">
        <v>538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AF68+AF69+AF70+AF71</f>
        <v>7146</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t="s">
        <v>538</v>
      </c>
      <c r="CX102" s="947"/>
      <c r="CY102" s="947"/>
      <c r="CZ102" s="947"/>
      <c r="DA102" s="948"/>
      <c r="DB102" s="946" t="s">
        <v>538</v>
      </c>
      <c r="DC102" s="947"/>
      <c r="DD102" s="947"/>
      <c r="DE102" s="947"/>
      <c r="DF102" s="948"/>
      <c r="DG102" s="946" t="s">
        <v>538</v>
      </c>
      <c r="DH102" s="947"/>
      <c r="DI102" s="947"/>
      <c r="DJ102" s="947"/>
      <c r="DK102" s="948"/>
      <c r="DL102" s="946" t="s">
        <v>538</v>
      </c>
      <c r="DM102" s="947"/>
      <c r="DN102" s="947"/>
      <c r="DO102" s="947"/>
      <c r="DP102" s="948"/>
      <c r="DQ102" s="946" t="s">
        <v>538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285</v>
      </c>
      <c r="AG109" s="888"/>
      <c r="AH109" s="888"/>
      <c r="AI109" s="888"/>
      <c r="AJ109" s="889"/>
      <c r="AK109" s="890" t="s">
        <v>284</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285</v>
      </c>
      <c r="BW109" s="888"/>
      <c r="BX109" s="888"/>
      <c r="BY109" s="888"/>
      <c r="BZ109" s="889"/>
      <c r="CA109" s="890" t="s">
        <v>284</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285</v>
      </c>
      <c r="DM109" s="888"/>
      <c r="DN109" s="888"/>
      <c r="DO109" s="888"/>
      <c r="DP109" s="889"/>
      <c r="DQ109" s="890" t="s">
        <v>284</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639285</v>
      </c>
      <c r="AB110" s="873"/>
      <c r="AC110" s="873"/>
      <c r="AD110" s="873"/>
      <c r="AE110" s="874"/>
      <c r="AF110" s="875">
        <v>621458</v>
      </c>
      <c r="AG110" s="873"/>
      <c r="AH110" s="873"/>
      <c r="AI110" s="873"/>
      <c r="AJ110" s="874"/>
      <c r="AK110" s="875">
        <v>598380</v>
      </c>
      <c r="AL110" s="873"/>
      <c r="AM110" s="873"/>
      <c r="AN110" s="873"/>
      <c r="AO110" s="874"/>
      <c r="AP110" s="876">
        <v>12.6</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6822509</v>
      </c>
      <c r="BR110" s="800"/>
      <c r="BS110" s="800"/>
      <c r="BT110" s="800"/>
      <c r="BU110" s="800"/>
      <c r="BV110" s="800">
        <v>6939236</v>
      </c>
      <c r="BW110" s="800"/>
      <c r="BX110" s="800"/>
      <c r="BY110" s="800"/>
      <c r="BZ110" s="800"/>
      <c r="CA110" s="800">
        <v>7632752</v>
      </c>
      <c r="CB110" s="800"/>
      <c r="CC110" s="800"/>
      <c r="CD110" s="800"/>
      <c r="CE110" s="800"/>
      <c r="CF110" s="861">
        <v>161.30000000000001</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219</v>
      </c>
      <c r="DH110" s="800"/>
      <c r="DI110" s="800"/>
      <c r="DJ110" s="800"/>
      <c r="DK110" s="800"/>
      <c r="DL110" s="800" t="s">
        <v>219</v>
      </c>
      <c r="DM110" s="800"/>
      <c r="DN110" s="800"/>
      <c r="DO110" s="800"/>
      <c r="DP110" s="800"/>
      <c r="DQ110" s="800" t="s">
        <v>219</v>
      </c>
      <c r="DR110" s="800"/>
      <c r="DS110" s="800"/>
      <c r="DT110" s="800"/>
      <c r="DU110" s="800"/>
      <c r="DV110" s="801" t="s">
        <v>219</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219</v>
      </c>
      <c r="AB111" s="909"/>
      <c r="AC111" s="909"/>
      <c r="AD111" s="909"/>
      <c r="AE111" s="910"/>
      <c r="AF111" s="911" t="s">
        <v>219</v>
      </c>
      <c r="AG111" s="909"/>
      <c r="AH111" s="909"/>
      <c r="AI111" s="909"/>
      <c r="AJ111" s="910"/>
      <c r="AK111" s="911" t="s">
        <v>219</v>
      </c>
      <c r="AL111" s="909"/>
      <c r="AM111" s="909"/>
      <c r="AN111" s="909"/>
      <c r="AO111" s="910"/>
      <c r="AP111" s="912" t="s">
        <v>219</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1246402</v>
      </c>
      <c r="BR111" s="771"/>
      <c r="BS111" s="771"/>
      <c r="BT111" s="771"/>
      <c r="BU111" s="771"/>
      <c r="BV111" s="771">
        <v>593375</v>
      </c>
      <c r="BW111" s="771"/>
      <c r="BX111" s="771"/>
      <c r="BY111" s="771"/>
      <c r="BZ111" s="771"/>
      <c r="CA111" s="771">
        <v>14728</v>
      </c>
      <c r="CB111" s="771"/>
      <c r="CC111" s="771"/>
      <c r="CD111" s="771"/>
      <c r="CE111" s="771"/>
      <c r="CF111" s="848">
        <v>0.3</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219</v>
      </c>
      <c r="DH111" s="771"/>
      <c r="DI111" s="771"/>
      <c r="DJ111" s="771"/>
      <c r="DK111" s="771"/>
      <c r="DL111" s="771" t="s">
        <v>219</v>
      </c>
      <c r="DM111" s="771"/>
      <c r="DN111" s="771"/>
      <c r="DO111" s="771"/>
      <c r="DP111" s="771"/>
      <c r="DQ111" s="771" t="s">
        <v>219</v>
      </c>
      <c r="DR111" s="771"/>
      <c r="DS111" s="771"/>
      <c r="DT111" s="771"/>
      <c r="DU111" s="771"/>
      <c r="DV111" s="823" t="s">
        <v>219</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2315764</v>
      </c>
      <c r="BR112" s="771"/>
      <c r="BS112" s="771"/>
      <c r="BT112" s="771"/>
      <c r="BU112" s="771"/>
      <c r="BV112" s="771">
        <v>2240384</v>
      </c>
      <c r="BW112" s="771"/>
      <c r="BX112" s="771"/>
      <c r="BY112" s="771"/>
      <c r="BZ112" s="771"/>
      <c r="CA112" s="771">
        <v>2002224</v>
      </c>
      <c r="CB112" s="771"/>
      <c r="CC112" s="771"/>
      <c r="CD112" s="771"/>
      <c r="CE112" s="771"/>
      <c r="CF112" s="848">
        <v>42.3</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138236</v>
      </c>
      <c r="AB113" s="909"/>
      <c r="AC113" s="909"/>
      <c r="AD113" s="909"/>
      <c r="AE113" s="910"/>
      <c r="AF113" s="911">
        <v>127114</v>
      </c>
      <c r="AG113" s="909"/>
      <c r="AH113" s="909"/>
      <c r="AI113" s="909"/>
      <c r="AJ113" s="910"/>
      <c r="AK113" s="911">
        <v>116472</v>
      </c>
      <c r="AL113" s="909"/>
      <c r="AM113" s="909"/>
      <c r="AN113" s="909"/>
      <c r="AO113" s="910"/>
      <c r="AP113" s="912">
        <v>2.5</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t="s">
        <v>110</v>
      </c>
      <c r="BR113" s="771"/>
      <c r="BS113" s="771"/>
      <c r="BT113" s="771"/>
      <c r="BU113" s="771"/>
      <c r="BV113" s="771" t="s">
        <v>110</v>
      </c>
      <c r="BW113" s="771"/>
      <c r="BX113" s="771"/>
      <c r="BY113" s="771"/>
      <c r="BZ113" s="771"/>
      <c r="CA113" s="771" t="s">
        <v>110</v>
      </c>
      <c r="CB113" s="771"/>
      <c r="CC113" s="771"/>
      <c r="CD113" s="771"/>
      <c r="CE113" s="771"/>
      <c r="CF113" s="848" t="s">
        <v>110</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22092</v>
      </c>
      <c r="DH113" s="784"/>
      <c r="DI113" s="784"/>
      <c r="DJ113" s="784"/>
      <c r="DK113" s="785"/>
      <c r="DL113" s="786">
        <v>18410</v>
      </c>
      <c r="DM113" s="784"/>
      <c r="DN113" s="784"/>
      <c r="DO113" s="784"/>
      <c r="DP113" s="785"/>
      <c r="DQ113" s="786">
        <v>14728</v>
      </c>
      <c r="DR113" s="784"/>
      <c r="DS113" s="784"/>
      <c r="DT113" s="784"/>
      <c r="DU113" s="785"/>
      <c r="DV113" s="754">
        <v>0.3</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110</v>
      </c>
      <c r="AB114" s="784"/>
      <c r="AC114" s="784"/>
      <c r="AD114" s="784"/>
      <c r="AE114" s="785"/>
      <c r="AF114" s="786" t="s">
        <v>110</v>
      </c>
      <c r="AG114" s="784"/>
      <c r="AH114" s="784"/>
      <c r="AI114" s="784"/>
      <c r="AJ114" s="785"/>
      <c r="AK114" s="786" t="s">
        <v>110</v>
      </c>
      <c r="AL114" s="784"/>
      <c r="AM114" s="784"/>
      <c r="AN114" s="784"/>
      <c r="AO114" s="785"/>
      <c r="AP114" s="754" t="s">
        <v>110</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1259979</v>
      </c>
      <c r="BR114" s="771"/>
      <c r="BS114" s="771"/>
      <c r="BT114" s="771"/>
      <c r="BU114" s="771"/>
      <c r="BV114" s="771">
        <v>1182392</v>
      </c>
      <c r="BW114" s="771"/>
      <c r="BX114" s="771"/>
      <c r="BY114" s="771"/>
      <c r="BZ114" s="771"/>
      <c r="CA114" s="771">
        <v>1034397</v>
      </c>
      <c r="CB114" s="771"/>
      <c r="CC114" s="771"/>
      <c r="CD114" s="771"/>
      <c r="CE114" s="771"/>
      <c r="CF114" s="848">
        <v>21.9</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45442</v>
      </c>
      <c r="AB115" s="909"/>
      <c r="AC115" s="909"/>
      <c r="AD115" s="909"/>
      <c r="AE115" s="910"/>
      <c r="AF115" s="911">
        <v>512881</v>
      </c>
      <c r="AG115" s="909"/>
      <c r="AH115" s="909"/>
      <c r="AI115" s="909"/>
      <c r="AJ115" s="910"/>
      <c r="AK115" s="911">
        <v>515621</v>
      </c>
      <c r="AL115" s="909"/>
      <c r="AM115" s="909"/>
      <c r="AN115" s="909"/>
      <c r="AO115" s="910"/>
      <c r="AP115" s="912">
        <v>10.9</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179385</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822963</v>
      </c>
      <c r="AB117" s="895"/>
      <c r="AC117" s="895"/>
      <c r="AD117" s="895"/>
      <c r="AE117" s="896"/>
      <c r="AF117" s="898">
        <v>1261453</v>
      </c>
      <c r="AG117" s="895"/>
      <c r="AH117" s="895"/>
      <c r="AI117" s="895"/>
      <c r="AJ117" s="896"/>
      <c r="AK117" s="898">
        <v>1230473</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285</v>
      </c>
      <c r="AG118" s="888"/>
      <c r="AH118" s="888"/>
      <c r="AI118" s="888"/>
      <c r="AJ118" s="889"/>
      <c r="AK118" s="890" t="s">
        <v>284</v>
      </c>
      <c r="AL118" s="888"/>
      <c r="AM118" s="888"/>
      <c r="AN118" s="888"/>
      <c r="AO118" s="889"/>
      <c r="AP118" s="891" t="s">
        <v>400</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428</v>
      </c>
      <c r="BP118" s="838"/>
      <c r="BQ118" s="857">
        <v>11644654</v>
      </c>
      <c r="BR118" s="858"/>
      <c r="BS118" s="858"/>
      <c r="BT118" s="858"/>
      <c r="BU118" s="858"/>
      <c r="BV118" s="858">
        <v>10955387</v>
      </c>
      <c r="BW118" s="858"/>
      <c r="BX118" s="858"/>
      <c r="BY118" s="858"/>
      <c r="BZ118" s="858"/>
      <c r="CA118" s="858">
        <v>10684101</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219</v>
      </c>
      <c r="DH118" s="784"/>
      <c r="DI118" s="784"/>
      <c r="DJ118" s="784"/>
      <c r="DK118" s="785"/>
      <c r="DL118" s="786" t="s">
        <v>219</v>
      </c>
      <c r="DM118" s="784"/>
      <c r="DN118" s="784"/>
      <c r="DO118" s="784"/>
      <c r="DP118" s="785"/>
      <c r="DQ118" s="786" t="s">
        <v>219</v>
      </c>
      <c r="DR118" s="784"/>
      <c r="DS118" s="784"/>
      <c r="DT118" s="784"/>
      <c r="DU118" s="785"/>
      <c r="DV118" s="754" t="s">
        <v>219</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219</v>
      </c>
      <c r="AB119" s="873"/>
      <c r="AC119" s="873"/>
      <c r="AD119" s="873"/>
      <c r="AE119" s="874"/>
      <c r="AF119" s="875" t="s">
        <v>219</v>
      </c>
      <c r="AG119" s="873"/>
      <c r="AH119" s="873"/>
      <c r="AI119" s="873"/>
      <c r="AJ119" s="874"/>
      <c r="AK119" s="875" t="s">
        <v>219</v>
      </c>
      <c r="AL119" s="873"/>
      <c r="AM119" s="873"/>
      <c r="AN119" s="873"/>
      <c r="AO119" s="874"/>
      <c r="AP119" s="876" t="s">
        <v>219</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3836314</v>
      </c>
      <c r="BR119" s="800"/>
      <c r="BS119" s="800"/>
      <c r="BT119" s="800"/>
      <c r="BU119" s="800"/>
      <c r="BV119" s="800">
        <v>4034042</v>
      </c>
      <c r="BW119" s="800"/>
      <c r="BX119" s="800"/>
      <c r="BY119" s="800"/>
      <c r="BZ119" s="800"/>
      <c r="CA119" s="800">
        <v>3807568</v>
      </c>
      <c r="CB119" s="800"/>
      <c r="CC119" s="800"/>
      <c r="CD119" s="800"/>
      <c r="CE119" s="800"/>
      <c r="CF119" s="861">
        <v>80.5</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1044925</v>
      </c>
      <c r="DH119" s="717"/>
      <c r="DI119" s="717"/>
      <c r="DJ119" s="717"/>
      <c r="DK119" s="718"/>
      <c r="DL119" s="719">
        <v>574965</v>
      </c>
      <c r="DM119" s="717"/>
      <c r="DN119" s="717"/>
      <c r="DO119" s="717"/>
      <c r="DP119" s="718"/>
      <c r="DQ119" s="719" t="s">
        <v>219</v>
      </c>
      <c r="DR119" s="717"/>
      <c r="DS119" s="717"/>
      <c r="DT119" s="717"/>
      <c r="DU119" s="718"/>
      <c r="DV119" s="807" t="s">
        <v>219</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219</v>
      </c>
      <c r="AB120" s="784"/>
      <c r="AC120" s="784"/>
      <c r="AD120" s="784"/>
      <c r="AE120" s="785"/>
      <c r="AF120" s="786" t="s">
        <v>219</v>
      </c>
      <c r="AG120" s="784"/>
      <c r="AH120" s="784"/>
      <c r="AI120" s="784"/>
      <c r="AJ120" s="785"/>
      <c r="AK120" s="786" t="s">
        <v>219</v>
      </c>
      <c r="AL120" s="784"/>
      <c r="AM120" s="784"/>
      <c r="AN120" s="784"/>
      <c r="AO120" s="785"/>
      <c r="AP120" s="754" t="s">
        <v>219</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1327085</v>
      </c>
      <c r="BR120" s="771"/>
      <c r="BS120" s="771"/>
      <c r="BT120" s="771"/>
      <c r="BU120" s="771"/>
      <c r="BV120" s="771">
        <v>1208028</v>
      </c>
      <c r="BW120" s="771"/>
      <c r="BX120" s="771"/>
      <c r="BY120" s="771"/>
      <c r="BZ120" s="771"/>
      <c r="CA120" s="771">
        <v>1109118</v>
      </c>
      <c r="CB120" s="771"/>
      <c r="CC120" s="771"/>
      <c r="CD120" s="771"/>
      <c r="CE120" s="771"/>
      <c r="CF120" s="848">
        <v>23.4</v>
      </c>
      <c r="CG120" s="849"/>
      <c r="CH120" s="849"/>
      <c r="CI120" s="849"/>
      <c r="CJ120" s="849"/>
      <c r="CK120" s="850" t="s">
        <v>434</v>
      </c>
      <c r="CL120" s="810"/>
      <c r="CM120" s="810"/>
      <c r="CN120" s="810"/>
      <c r="CO120" s="811"/>
      <c r="CP120" s="854" t="s">
        <v>435</v>
      </c>
      <c r="CQ120" s="855"/>
      <c r="CR120" s="855"/>
      <c r="CS120" s="855"/>
      <c r="CT120" s="855"/>
      <c r="CU120" s="855"/>
      <c r="CV120" s="855"/>
      <c r="CW120" s="855"/>
      <c r="CX120" s="855"/>
      <c r="CY120" s="855"/>
      <c r="CZ120" s="855"/>
      <c r="DA120" s="855"/>
      <c r="DB120" s="855"/>
      <c r="DC120" s="855"/>
      <c r="DD120" s="855"/>
      <c r="DE120" s="855"/>
      <c r="DF120" s="856"/>
      <c r="DG120" s="799">
        <v>1766035</v>
      </c>
      <c r="DH120" s="800"/>
      <c r="DI120" s="800"/>
      <c r="DJ120" s="800"/>
      <c r="DK120" s="800"/>
      <c r="DL120" s="800">
        <v>1704555</v>
      </c>
      <c r="DM120" s="800"/>
      <c r="DN120" s="800"/>
      <c r="DO120" s="800"/>
      <c r="DP120" s="800"/>
      <c r="DQ120" s="800">
        <v>1495509</v>
      </c>
      <c r="DR120" s="800"/>
      <c r="DS120" s="800"/>
      <c r="DT120" s="800"/>
      <c r="DU120" s="800"/>
      <c r="DV120" s="801">
        <v>31.6</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3683</v>
      </c>
      <c r="AB121" s="784"/>
      <c r="AC121" s="784"/>
      <c r="AD121" s="784"/>
      <c r="AE121" s="785"/>
      <c r="AF121" s="786">
        <v>3682</v>
      </c>
      <c r="AG121" s="784"/>
      <c r="AH121" s="784"/>
      <c r="AI121" s="784"/>
      <c r="AJ121" s="785"/>
      <c r="AK121" s="786">
        <v>3682</v>
      </c>
      <c r="AL121" s="784"/>
      <c r="AM121" s="784"/>
      <c r="AN121" s="784"/>
      <c r="AO121" s="785"/>
      <c r="AP121" s="754">
        <v>0.1</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6234642</v>
      </c>
      <c r="BR121" s="858"/>
      <c r="BS121" s="858"/>
      <c r="BT121" s="858"/>
      <c r="BU121" s="858"/>
      <c r="BV121" s="858">
        <v>6292501</v>
      </c>
      <c r="BW121" s="858"/>
      <c r="BX121" s="858"/>
      <c r="BY121" s="858"/>
      <c r="BZ121" s="858"/>
      <c r="CA121" s="858">
        <v>6565620</v>
      </c>
      <c r="CB121" s="858"/>
      <c r="CC121" s="858"/>
      <c r="CD121" s="858"/>
      <c r="CE121" s="858"/>
      <c r="CF121" s="859">
        <v>138.69999999999999</v>
      </c>
      <c r="CG121" s="860"/>
      <c r="CH121" s="860"/>
      <c r="CI121" s="860"/>
      <c r="CJ121" s="860"/>
      <c r="CK121" s="851"/>
      <c r="CL121" s="812"/>
      <c r="CM121" s="812"/>
      <c r="CN121" s="812"/>
      <c r="CO121" s="813"/>
      <c r="CP121" s="828" t="s">
        <v>438</v>
      </c>
      <c r="CQ121" s="829"/>
      <c r="CR121" s="829"/>
      <c r="CS121" s="829"/>
      <c r="CT121" s="829"/>
      <c r="CU121" s="829"/>
      <c r="CV121" s="829"/>
      <c r="CW121" s="829"/>
      <c r="CX121" s="829"/>
      <c r="CY121" s="829"/>
      <c r="CZ121" s="829"/>
      <c r="DA121" s="829"/>
      <c r="DB121" s="829"/>
      <c r="DC121" s="829"/>
      <c r="DD121" s="829"/>
      <c r="DE121" s="829"/>
      <c r="DF121" s="830"/>
      <c r="DG121" s="770">
        <v>431494</v>
      </c>
      <c r="DH121" s="771"/>
      <c r="DI121" s="771"/>
      <c r="DJ121" s="771"/>
      <c r="DK121" s="771"/>
      <c r="DL121" s="771">
        <v>414749</v>
      </c>
      <c r="DM121" s="771"/>
      <c r="DN121" s="771"/>
      <c r="DO121" s="771"/>
      <c r="DP121" s="771"/>
      <c r="DQ121" s="771">
        <v>399404</v>
      </c>
      <c r="DR121" s="771"/>
      <c r="DS121" s="771"/>
      <c r="DT121" s="771"/>
      <c r="DU121" s="771"/>
      <c r="DV121" s="823">
        <v>8.4</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439</v>
      </c>
      <c r="AB122" s="784"/>
      <c r="AC122" s="784"/>
      <c r="AD122" s="784"/>
      <c r="AE122" s="785"/>
      <c r="AF122" s="786" t="s">
        <v>439</v>
      </c>
      <c r="AG122" s="784"/>
      <c r="AH122" s="784"/>
      <c r="AI122" s="784"/>
      <c r="AJ122" s="785"/>
      <c r="AK122" s="786" t="s">
        <v>439</v>
      </c>
      <c r="AL122" s="784"/>
      <c r="AM122" s="784"/>
      <c r="AN122" s="784"/>
      <c r="AO122" s="785"/>
      <c r="AP122" s="754" t="s">
        <v>439</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440</v>
      </c>
      <c r="BP122" s="838"/>
      <c r="BQ122" s="839">
        <v>11398041</v>
      </c>
      <c r="BR122" s="840"/>
      <c r="BS122" s="840"/>
      <c r="BT122" s="840"/>
      <c r="BU122" s="840"/>
      <c r="BV122" s="840">
        <v>11534571</v>
      </c>
      <c r="BW122" s="840"/>
      <c r="BX122" s="840"/>
      <c r="BY122" s="840"/>
      <c r="BZ122" s="840"/>
      <c r="CA122" s="840">
        <v>11482306</v>
      </c>
      <c r="CB122" s="840"/>
      <c r="CC122" s="840"/>
      <c r="CD122" s="840"/>
      <c r="CE122" s="840"/>
      <c r="CF122" s="743"/>
      <c r="CG122" s="744"/>
      <c r="CH122" s="744"/>
      <c r="CI122" s="744"/>
      <c r="CJ122" s="841"/>
      <c r="CK122" s="851"/>
      <c r="CL122" s="812"/>
      <c r="CM122" s="812"/>
      <c r="CN122" s="812"/>
      <c r="CO122" s="813"/>
      <c r="CP122" s="828" t="s">
        <v>441</v>
      </c>
      <c r="CQ122" s="829"/>
      <c r="CR122" s="829"/>
      <c r="CS122" s="829"/>
      <c r="CT122" s="829"/>
      <c r="CU122" s="829"/>
      <c r="CV122" s="829"/>
      <c r="CW122" s="829"/>
      <c r="CX122" s="829"/>
      <c r="CY122" s="829"/>
      <c r="CZ122" s="829"/>
      <c r="DA122" s="829"/>
      <c r="DB122" s="829"/>
      <c r="DC122" s="829"/>
      <c r="DD122" s="829"/>
      <c r="DE122" s="829"/>
      <c r="DF122" s="830"/>
      <c r="DG122" s="770">
        <v>118235</v>
      </c>
      <c r="DH122" s="771"/>
      <c r="DI122" s="771"/>
      <c r="DJ122" s="771"/>
      <c r="DK122" s="771"/>
      <c r="DL122" s="771">
        <v>121080</v>
      </c>
      <c r="DM122" s="771"/>
      <c r="DN122" s="771"/>
      <c r="DO122" s="771"/>
      <c r="DP122" s="771"/>
      <c r="DQ122" s="771">
        <v>107311</v>
      </c>
      <c r="DR122" s="771"/>
      <c r="DS122" s="771"/>
      <c r="DT122" s="771"/>
      <c r="DU122" s="771"/>
      <c r="DV122" s="823">
        <v>2.2999999999999998</v>
      </c>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439</v>
      </c>
      <c r="AB123" s="784"/>
      <c r="AC123" s="784"/>
      <c r="AD123" s="784"/>
      <c r="AE123" s="785"/>
      <c r="AF123" s="786" t="s">
        <v>439</v>
      </c>
      <c r="AG123" s="784"/>
      <c r="AH123" s="784"/>
      <c r="AI123" s="784"/>
      <c r="AJ123" s="785"/>
      <c r="AK123" s="786" t="s">
        <v>439</v>
      </c>
      <c r="AL123" s="784"/>
      <c r="AM123" s="784"/>
      <c r="AN123" s="784"/>
      <c r="AO123" s="785"/>
      <c r="AP123" s="754" t="s">
        <v>439</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5.0999999999999996</v>
      </c>
      <c r="BR123" s="832"/>
      <c r="BS123" s="832"/>
      <c r="BT123" s="832"/>
      <c r="BU123" s="832"/>
      <c r="BV123" s="832" t="s">
        <v>439</v>
      </c>
      <c r="BW123" s="832"/>
      <c r="BX123" s="832"/>
      <c r="BY123" s="832"/>
      <c r="BZ123" s="832"/>
      <c r="CA123" s="832" t="s">
        <v>439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41759</v>
      </c>
      <c r="AB126" s="784"/>
      <c r="AC126" s="784"/>
      <c r="AD126" s="784"/>
      <c r="AE126" s="785"/>
      <c r="AF126" s="786">
        <v>509199</v>
      </c>
      <c r="AG126" s="784"/>
      <c r="AH126" s="784"/>
      <c r="AI126" s="784"/>
      <c r="AJ126" s="785"/>
      <c r="AK126" s="786">
        <v>511939</v>
      </c>
      <c r="AL126" s="784"/>
      <c r="AM126" s="784"/>
      <c r="AN126" s="784"/>
      <c r="AO126" s="785"/>
      <c r="AP126" s="754">
        <v>10.8</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452</v>
      </c>
      <c r="AY127" s="758"/>
      <c r="AZ127" s="758"/>
      <c r="BA127" s="758"/>
      <c r="BB127" s="758"/>
      <c r="BC127" s="758"/>
      <c r="BD127" s="758"/>
      <c r="BE127" s="759"/>
      <c r="BF127" s="760" t="s">
        <v>110</v>
      </c>
      <c r="BG127" s="761"/>
      <c r="BH127" s="761"/>
      <c r="BI127" s="761"/>
      <c r="BJ127" s="761"/>
      <c r="BK127" s="761"/>
      <c r="BL127" s="762"/>
      <c r="BM127" s="760">
        <v>14.8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57508</v>
      </c>
      <c r="AB128" s="724"/>
      <c r="AC128" s="724"/>
      <c r="AD128" s="724"/>
      <c r="AE128" s="725"/>
      <c r="AF128" s="726">
        <v>59980</v>
      </c>
      <c r="AG128" s="724"/>
      <c r="AH128" s="724"/>
      <c r="AI128" s="724"/>
      <c r="AJ128" s="725"/>
      <c r="AK128" s="726">
        <v>58596</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439</v>
      </c>
      <c r="BG128" s="791"/>
      <c r="BH128" s="791"/>
      <c r="BI128" s="791"/>
      <c r="BJ128" s="791"/>
      <c r="BK128" s="791"/>
      <c r="BL128" s="792"/>
      <c r="BM128" s="790">
        <v>19.8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5294790</v>
      </c>
      <c r="AB129" s="784"/>
      <c r="AC129" s="784"/>
      <c r="AD129" s="784"/>
      <c r="AE129" s="785"/>
      <c r="AF129" s="786">
        <v>5346435</v>
      </c>
      <c r="AG129" s="784"/>
      <c r="AH129" s="784"/>
      <c r="AI129" s="784"/>
      <c r="AJ129" s="785"/>
      <c r="AK129" s="786">
        <v>5316047</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10.1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539489</v>
      </c>
      <c r="AB130" s="784"/>
      <c r="AC130" s="784"/>
      <c r="AD130" s="784"/>
      <c r="AE130" s="785"/>
      <c r="AF130" s="786">
        <v>562310</v>
      </c>
      <c r="AG130" s="784"/>
      <c r="AH130" s="784"/>
      <c r="AI130" s="784"/>
      <c r="AJ130" s="785"/>
      <c r="AK130" s="786">
        <v>583225</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t="s">
        <v>439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4755301</v>
      </c>
      <c r="AB131" s="717"/>
      <c r="AC131" s="717"/>
      <c r="AD131" s="717"/>
      <c r="AE131" s="718"/>
      <c r="AF131" s="719">
        <v>4784125</v>
      </c>
      <c r="AG131" s="717"/>
      <c r="AH131" s="717"/>
      <c r="AI131" s="717"/>
      <c r="AJ131" s="718"/>
      <c r="AK131" s="719">
        <v>4732822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4.7518758539999997</v>
      </c>
      <c r="AB132" s="740"/>
      <c r="AC132" s="740"/>
      <c r="AD132" s="740"/>
      <c r="AE132" s="741"/>
      <c r="AF132" s="742">
        <v>13.36008152</v>
      </c>
      <c r="AG132" s="740"/>
      <c r="AH132" s="740"/>
      <c r="AI132" s="740"/>
      <c r="AJ132" s="741"/>
      <c r="AK132" s="742">
        <v>12.43765348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6.1</v>
      </c>
      <c r="AB133" s="749"/>
      <c r="AC133" s="749"/>
      <c r="AD133" s="749"/>
      <c r="AE133" s="750"/>
      <c r="AF133" s="748">
        <v>7.4</v>
      </c>
      <c r="AG133" s="749"/>
      <c r="AH133" s="749"/>
      <c r="AI133" s="749"/>
      <c r="AJ133" s="750"/>
      <c r="AK133" s="748">
        <v>10.1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1325474</v>
      </c>
      <c r="L9" s="264">
        <v>51043</v>
      </c>
      <c r="M9" s="265">
        <v>59313</v>
      </c>
      <c r="N9" s="266">
        <v>-13.9</v>
      </c>
    </row>
    <row r="10" spans="1:16">
      <c r="A10" s="248"/>
      <c r="B10" s="244"/>
      <c r="C10" s="244"/>
      <c r="D10" s="244"/>
      <c r="E10" s="244"/>
      <c r="F10" s="244"/>
      <c r="G10" s="1133" t="s">
        <v>474</v>
      </c>
      <c r="H10" s="1134"/>
      <c r="I10" s="1134"/>
      <c r="J10" s="1135"/>
      <c r="K10" s="267">
        <v>27859</v>
      </c>
      <c r="L10" s="268">
        <v>1073</v>
      </c>
      <c r="M10" s="269">
        <v>5376</v>
      </c>
      <c r="N10" s="270">
        <v>-80</v>
      </c>
    </row>
    <row r="11" spans="1:16" ht="13.5" customHeight="1">
      <c r="A11" s="248"/>
      <c r="B11" s="244"/>
      <c r="C11" s="244"/>
      <c r="D11" s="244"/>
      <c r="E11" s="244"/>
      <c r="F11" s="244"/>
      <c r="G11" s="1133" t="s">
        <v>475</v>
      </c>
      <c r="H11" s="1134"/>
      <c r="I11" s="1134"/>
      <c r="J11" s="1135"/>
      <c r="K11" s="267">
        <v>4705</v>
      </c>
      <c r="L11" s="268">
        <v>181</v>
      </c>
      <c r="M11" s="269">
        <v>7786</v>
      </c>
      <c r="N11" s="270">
        <v>-97.7</v>
      </c>
    </row>
    <row r="12" spans="1:16" ht="13.5" customHeight="1">
      <c r="A12" s="248"/>
      <c r="B12" s="244"/>
      <c r="C12" s="244"/>
      <c r="D12" s="244"/>
      <c r="E12" s="244"/>
      <c r="F12" s="244"/>
      <c r="G12" s="1133" t="s">
        <v>476</v>
      </c>
      <c r="H12" s="1134"/>
      <c r="I12" s="1134"/>
      <c r="J12" s="1135"/>
      <c r="K12" s="267">
        <v>5219</v>
      </c>
      <c r="L12" s="268">
        <v>201</v>
      </c>
      <c r="M12" s="269">
        <v>131</v>
      </c>
      <c r="N12" s="270">
        <v>53.4</v>
      </c>
    </row>
    <row r="13" spans="1:16" ht="13.5" customHeight="1">
      <c r="A13" s="248"/>
      <c r="B13" s="244"/>
      <c r="C13" s="244"/>
      <c r="D13" s="244"/>
      <c r="E13" s="244"/>
      <c r="F13" s="244"/>
      <c r="G13" s="1133" t="s">
        <v>477</v>
      </c>
      <c r="H13" s="1134"/>
      <c r="I13" s="1134"/>
      <c r="J13" s="1135"/>
      <c r="K13" s="267" t="s">
        <v>478</v>
      </c>
      <c r="L13" s="268" t="s">
        <v>478</v>
      </c>
      <c r="M13" s="269">
        <v>5</v>
      </c>
      <c r="N13" s="270" t="s">
        <v>478</v>
      </c>
    </row>
    <row r="14" spans="1:16" ht="13.5" customHeight="1">
      <c r="A14" s="248"/>
      <c r="B14" s="244"/>
      <c r="C14" s="244"/>
      <c r="D14" s="244"/>
      <c r="E14" s="244"/>
      <c r="F14" s="244"/>
      <c r="G14" s="1133" t="s">
        <v>479</v>
      </c>
      <c r="H14" s="1134"/>
      <c r="I14" s="1134"/>
      <c r="J14" s="1135"/>
      <c r="K14" s="267">
        <v>140104</v>
      </c>
      <c r="L14" s="268">
        <v>5395</v>
      </c>
      <c r="M14" s="269">
        <v>2777</v>
      </c>
      <c r="N14" s="270">
        <v>94.3</v>
      </c>
    </row>
    <row r="15" spans="1:16" ht="13.5" customHeight="1">
      <c r="A15" s="248"/>
      <c r="B15" s="244"/>
      <c r="C15" s="244"/>
      <c r="D15" s="244"/>
      <c r="E15" s="244"/>
      <c r="F15" s="244"/>
      <c r="G15" s="1133" t="s">
        <v>480</v>
      </c>
      <c r="H15" s="1134"/>
      <c r="I15" s="1134"/>
      <c r="J15" s="1135"/>
      <c r="K15" s="267">
        <v>39788</v>
      </c>
      <c r="L15" s="268">
        <v>1532</v>
      </c>
      <c r="M15" s="269">
        <v>1317</v>
      </c>
      <c r="N15" s="270">
        <v>16.3</v>
      </c>
    </row>
    <row r="16" spans="1:16">
      <c r="A16" s="248"/>
      <c r="B16" s="244"/>
      <c r="C16" s="244"/>
      <c r="D16" s="244"/>
      <c r="E16" s="244"/>
      <c r="F16" s="244"/>
      <c r="G16" s="1136" t="s">
        <v>481</v>
      </c>
      <c r="H16" s="1137"/>
      <c r="I16" s="1137"/>
      <c r="J16" s="1138"/>
      <c r="K16" s="268">
        <v>-147419</v>
      </c>
      <c r="L16" s="268">
        <v>-5677</v>
      </c>
      <c r="M16" s="269">
        <v>-6006</v>
      </c>
      <c r="N16" s="270">
        <v>-5.5</v>
      </c>
    </row>
    <row r="17" spans="1:16">
      <c r="A17" s="248"/>
      <c r="B17" s="244"/>
      <c r="C17" s="244"/>
      <c r="D17" s="244"/>
      <c r="E17" s="244"/>
      <c r="F17" s="244"/>
      <c r="G17" s="1136" t="s">
        <v>168</v>
      </c>
      <c r="H17" s="1137"/>
      <c r="I17" s="1137"/>
      <c r="J17" s="1138"/>
      <c r="K17" s="268">
        <v>1395730</v>
      </c>
      <c r="L17" s="268">
        <v>53748</v>
      </c>
      <c r="M17" s="269">
        <v>70700</v>
      </c>
      <c r="N17" s="270">
        <v>-24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5.74</v>
      </c>
      <c r="L21" s="281">
        <v>6.73</v>
      </c>
      <c r="M21" s="282">
        <v>-0.99</v>
      </c>
      <c r="N21" s="249"/>
      <c r="O21" s="283"/>
      <c r="P21" s="279"/>
    </row>
    <row r="22" spans="1:16" s="284" customFormat="1">
      <c r="A22" s="279"/>
      <c r="B22" s="249"/>
      <c r="C22" s="249"/>
      <c r="D22" s="249"/>
      <c r="E22" s="249"/>
      <c r="F22" s="249"/>
      <c r="G22" s="1130" t="s">
        <v>487</v>
      </c>
      <c r="H22" s="1131"/>
      <c r="I22" s="1131"/>
      <c r="J22" s="1132"/>
      <c r="K22" s="285">
        <v>94.3</v>
      </c>
      <c r="L22" s="286">
        <v>96.8</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598380</v>
      </c>
      <c r="L32" s="294">
        <v>23043</v>
      </c>
      <c r="M32" s="295">
        <v>33640</v>
      </c>
      <c r="N32" s="296">
        <v>-31.5</v>
      </c>
    </row>
    <row r="33" spans="1:16" ht="13.5" customHeight="1">
      <c r="A33" s="248"/>
      <c r="B33" s="244"/>
      <c r="C33" s="244"/>
      <c r="D33" s="244"/>
      <c r="E33" s="244"/>
      <c r="F33" s="244"/>
      <c r="G33" s="1121" t="s">
        <v>491</v>
      </c>
      <c r="H33" s="1122"/>
      <c r="I33" s="1122"/>
      <c r="J33" s="1123"/>
      <c r="K33" s="294" t="s">
        <v>478</v>
      </c>
      <c r="L33" s="294" t="s">
        <v>478</v>
      </c>
      <c r="M33" s="295" t="s">
        <v>478</v>
      </c>
      <c r="N33" s="296" t="s">
        <v>478</v>
      </c>
    </row>
    <row r="34" spans="1:16" ht="27" customHeight="1">
      <c r="A34" s="248"/>
      <c r="B34" s="244"/>
      <c r="C34" s="244"/>
      <c r="D34" s="244"/>
      <c r="E34" s="244"/>
      <c r="F34" s="244"/>
      <c r="G34" s="1121" t="s">
        <v>492</v>
      </c>
      <c r="H34" s="1122"/>
      <c r="I34" s="1122"/>
      <c r="J34" s="1123"/>
      <c r="K34" s="294" t="s">
        <v>478</v>
      </c>
      <c r="L34" s="294" t="s">
        <v>478</v>
      </c>
      <c r="M34" s="295">
        <v>3</v>
      </c>
      <c r="N34" s="296" t="s">
        <v>478</v>
      </c>
    </row>
    <row r="35" spans="1:16" ht="27" customHeight="1">
      <c r="A35" s="248"/>
      <c r="B35" s="244"/>
      <c r="C35" s="244"/>
      <c r="D35" s="244"/>
      <c r="E35" s="244"/>
      <c r="F35" s="244"/>
      <c r="G35" s="1121" t="s">
        <v>493</v>
      </c>
      <c r="H35" s="1122"/>
      <c r="I35" s="1122"/>
      <c r="J35" s="1123"/>
      <c r="K35" s="294">
        <v>116472</v>
      </c>
      <c r="L35" s="294">
        <v>4485</v>
      </c>
      <c r="M35" s="295">
        <v>10374</v>
      </c>
      <c r="N35" s="296">
        <v>-56.8</v>
      </c>
    </row>
    <row r="36" spans="1:16" ht="27" customHeight="1">
      <c r="A36" s="248"/>
      <c r="B36" s="244"/>
      <c r="C36" s="244"/>
      <c r="D36" s="244"/>
      <c r="E36" s="244"/>
      <c r="F36" s="244"/>
      <c r="G36" s="1121" t="s">
        <v>494</v>
      </c>
      <c r="H36" s="1122"/>
      <c r="I36" s="1122"/>
      <c r="J36" s="1123"/>
      <c r="K36" s="294" t="s">
        <v>478</v>
      </c>
      <c r="L36" s="294" t="s">
        <v>478</v>
      </c>
      <c r="M36" s="295">
        <v>2665</v>
      </c>
      <c r="N36" s="296" t="s">
        <v>478</v>
      </c>
    </row>
    <row r="37" spans="1:16" ht="13.5" customHeight="1">
      <c r="A37" s="248"/>
      <c r="B37" s="244"/>
      <c r="C37" s="244"/>
      <c r="D37" s="244"/>
      <c r="E37" s="244"/>
      <c r="F37" s="244"/>
      <c r="G37" s="1121" t="s">
        <v>495</v>
      </c>
      <c r="H37" s="1122"/>
      <c r="I37" s="1122"/>
      <c r="J37" s="1123"/>
      <c r="K37" s="294">
        <v>515621</v>
      </c>
      <c r="L37" s="294">
        <v>19856</v>
      </c>
      <c r="M37" s="295">
        <v>1343</v>
      </c>
      <c r="N37" s="296">
        <v>1378.5</v>
      </c>
    </row>
    <row r="38" spans="1:16" ht="27" customHeight="1">
      <c r="A38" s="248"/>
      <c r="B38" s="244"/>
      <c r="C38" s="244"/>
      <c r="D38" s="244"/>
      <c r="E38" s="244"/>
      <c r="F38" s="244"/>
      <c r="G38" s="1124" t="s">
        <v>496</v>
      </c>
      <c r="H38" s="1125"/>
      <c r="I38" s="1125"/>
      <c r="J38" s="1126"/>
      <c r="K38" s="297" t="s">
        <v>478</v>
      </c>
      <c r="L38" s="297" t="s">
        <v>478</v>
      </c>
      <c r="M38" s="298">
        <v>2</v>
      </c>
      <c r="N38" s="299" t="s">
        <v>478</v>
      </c>
      <c r="O38" s="293"/>
    </row>
    <row r="39" spans="1:16">
      <c r="A39" s="248"/>
      <c r="B39" s="244"/>
      <c r="C39" s="244"/>
      <c r="D39" s="244"/>
      <c r="E39" s="244"/>
      <c r="F39" s="244"/>
      <c r="G39" s="1124" t="s">
        <v>497</v>
      </c>
      <c r="H39" s="1125"/>
      <c r="I39" s="1125"/>
      <c r="J39" s="1126"/>
      <c r="K39" s="300">
        <v>-58596</v>
      </c>
      <c r="L39" s="300">
        <v>-2256</v>
      </c>
      <c r="M39" s="301">
        <v>-3110</v>
      </c>
      <c r="N39" s="302">
        <v>-27.5</v>
      </c>
      <c r="O39" s="293"/>
    </row>
    <row r="40" spans="1:16" ht="27" customHeight="1">
      <c r="A40" s="248"/>
      <c r="B40" s="244"/>
      <c r="C40" s="244"/>
      <c r="D40" s="244"/>
      <c r="E40" s="244"/>
      <c r="F40" s="244"/>
      <c r="G40" s="1121" t="s">
        <v>498</v>
      </c>
      <c r="H40" s="1122"/>
      <c r="I40" s="1122"/>
      <c r="J40" s="1123"/>
      <c r="K40" s="300">
        <v>-583225</v>
      </c>
      <c r="L40" s="300">
        <v>-22459</v>
      </c>
      <c r="M40" s="301">
        <v>-31707</v>
      </c>
      <c r="N40" s="302">
        <v>-29.2</v>
      </c>
      <c r="O40" s="293"/>
    </row>
    <row r="41" spans="1:16">
      <c r="A41" s="248"/>
      <c r="B41" s="244"/>
      <c r="C41" s="244"/>
      <c r="D41" s="244"/>
      <c r="E41" s="244"/>
      <c r="F41" s="244"/>
      <c r="G41" s="1127" t="s">
        <v>279</v>
      </c>
      <c r="H41" s="1128"/>
      <c r="I41" s="1128"/>
      <c r="J41" s="1129"/>
      <c r="K41" s="294">
        <v>588652</v>
      </c>
      <c r="L41" s="300">
        <v>22668</v>
      </c>
      <c r="M41" s="301">
        <v>13210</v>
      </c>
      <c r="N41" s="302">
        <v>71.599999999999994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1386751</v>
      </c>
      <c r="J51" s="320">
        <v>54969</v>
      </c>
      <c r="K51" s="321">
        <v>28.3</v>
      </c>
      <c r="L51" s="322">
        <v>49426</v>
      </c>
      <c r="M51" s="323">
        <v>4.5999999999999996</v>
      </c>
      <c r="N51" s="324">
        <v>23.7</v>
      </c>
    </row>
    <row r="52" spans="1:14">
      <c r="A52" s="248"/>
      <c r="B52" s="244"/>
      <c r="C52" s="244"/>
      <c r="D52" s="244"/>
      <c r="E52" s="244"/>
      <c r="F52" s="244"/>
      <c r="G52" s="325"/>
      <c r="H52" s="326" t="s">
        <v>509</v>
      </c>
      <c r="I52" s="327">
        <v>652046</v>
      </c>
      <c r="J52" s="328">
        <v>25846</v>
      </c>
      <c r="K52" s="329">
        <v>5.6</v>
      </c>
      <c r="L52" s="330">
        <v>26568</v>
      </c>
      <c r="M52" s="331">
        <v>-4.5999999999999996</v>
      </c>
      <c r="N52" s="332">
        <v>10.199999999999999</v>
      </c>
    </row>
    <row r="53" spans="1:14">
      <c r="A53" s="248"/>
      <c r="B53" s="244"/>
      <c r="C53" s="244"/>
      <c r="D53" s="244"/>
      <c r="E53" s="244"/>
      <c r="F53" s="244"/>
      <c r="G53" s="310" t="s">
        <v>510</v>
      </c>
      <c r="H53" s="311"/>
      <c r="I53" s="319">
        <v>1245056</v>
      </c>
      <c r="J53" s="320">
        <v>48983</v>
      </c>
      <c r="K53" s="321">
        <v>-10.9</v>
      </c>
      <c r="L53" s="322">
        <v>42839</v>
      </c>
      <c r="M53" s="323">
        <v>-13.3</v>
      </c>
      <c r="N53" s="324">
        <v>2.4</v>
      </c>
    </row>
    <row r="54" spans="1:14">
      <c r="A54" s="248"/>
      <c r="B54" s="244"/>
      <c r="C54" s="244"/>
      <c r="D54" s="244"/>
      <c r="E54" s="244"/>
      <c r="F54" s="244"/>
      <c r="G54" s="325"/>
      <c r="H54" s="326" t="s">
        <v>509</v>
      </c>
      <c r="I54" s="327">
        <v>493741</v>
      </c>
      <c r="J54" s="328">
        <v>19425</v>
      </c>
      <c r="K54" s="329">
        <v>-24.8</v>
      </c>
      <c r="L54" s="330">
        <v>22027</v>
      </c>
      <c r="M54" s="331">
        <v>-17.100000000000001</v>
      </c>
      <c r="N54" s="332">
        <v>-7.7</v>
      </c>
    </row>
    <row r="55" spans="1:14">
      <c r="A55" s="248"/>
      <c r="B55" s="244"/>
      <c r="C55" s="244"/>
      <c r="D55" s="244"/>
      <c r="E55" s="244"/>
      <c r="F55" s="244"/>
      <c r="G55" s="310" t="s">
        <v>511</v>
      </c>
      <c r="H55" s="311"/>
      <c r="I55" s="319">
        <v>1020747</v>
      </c>
      <c r="J55" s="320">
        <v>39817</v>
      </c>
      <c r="K55" s="321">
        <v>-18.7</v>
      </c>
      <c r="L55" s="322">
        <v>46819</v>
      </c>
      <c r="M55" s="323">
        <v>9.3000000000000007</v>
      </c>
      <c r="N55" s="324">
        <v>-28</v>
      </c>
    </row>
    <row r="56" spans="1:14">
      <c r="A56" s="248"/>
      <c r="B56" s="244"/>
      <c r="C56" s="244"/>
      <c r="D56" s="244"/>
      <c r="E56" s="244"/>
      <c r="F56" s="244"/>
      <c r="G56" s="325"/>
      <c r="H56" s="326" t="s">
        <v>509</v>
      </c>
      <c r="I56" s="327">
        <v>390453</v>
      </c>
      <c r="J56" s="328">
        <v>15231</v>
      </c>
      <c r="K56" s="329">
        <v>-21.6</v>
      </c>
      <c r="L56" s="330">
        <v>24121</v>
      </c>
      <c r="M56" s="331">
        <v>9.5</v>
      </c>
      <c r="N56" s="332">
        <v>-31.1</v>
      </c>
    </row>
    <row r="57" spans="1:14">
      <c r="A57" s="248"/>
      <c r="B57" s="244"/>
      <c r="C57" s="244"/>
      <c r="D57" s="244"/>
      <c r="E57" s="244"/>
      <c r="F57" s="244"/>
      <c r="G57" s="310" t="s">
        <v>512</v>
      </c>
      <c r="H57" s="311"/>
      <c r="I57" s="319">
        <v>1859118</v>
      </c>
      <c r="J57" s="320">
        <v>71917</v>
      </c>
      <c r="K57" s="321">
        <v>80.599999999999994</v>
      </c>
      <c r="L57" s="322">
        <v>53270</v>
      </c>
      <c r="M57" s="323">
        <v>13.8</v>
      </c>
      <c r="N57" s="324">
        <v>66.8</v>
      </c>
    </row>
    <row r="58" spans="1:14">
      <c r="A58" s="248"/>
      <c r="B58" s="244"/>
      <c r="C58" s="244"/>
      <c r="D58" s="244"/>
      <c r="E58" s="244"/>
      <c r="F58" s="244"/>
      <c r="G58" s="325"/>
      <c r="H58" s="326" t="s">
        <v>509</v>
      </c>
      <c r="I58" s="327">
        <v>972668</v>
      </c>
      <c r="J58" s="328">
        <v>37626</v>
      </c>
      <c r="K58" s="329">
        <v>147</v>
      </c>
      <c r="L58" s="330">
        <v>24316</v>
      </c>
      <c r="M58" s="331">
        <v>0.8</v>
      </c>
      <c r="N58" s="332">
        <v>146.19999999999999</v>
      </c>
    </row>
    <row r="59" spans="1:14">
      <c r="A59" s="248"/>
      <c r="B59" s="244"/>
      <c r="C59" s="244"/>
      <c r="D59" s="244"/>
      <c r="E59" s="244"/>
      <c r="F59" s="244"/>
      <c r="G59" s="310" t="s">
        <v>513</v>
      </c>
      <c r="H59" s="311"/>
      <c r="I59" s="319">
        <v>1780686</v>
      </c>
      <c r="J59" s="320">
        <v>68572</v>
      </c>
      <c r="K59" s="321">
        <v>-4.7</v>
      </c>
      <c r="L59" s="322">
        <v>53292</v>
      </c>
      <c r="M59" s="323">
        <v>0</v>
      </c>
      <c r="N59" s="324">
        <v>-4.7</v>
      </c>
    </row>
    <row r="60" spans="1:14">
      <c r="A60" s="248"/>
      <c r="B60" s="244"/>
      <c r="C60" s="244"/>
      <c r="D60" s="244"/>
      <c r="E60" s="244"/>
      <c r="F60" s="244"/>
      <c r="G60" s="325"/>
      <c r="H60" s="326" t="s">
        <v>509</v>
      </c>
      <c r="I60" s="333">
        <v>1374838</v>
      </c>
      <c r="J60" s="328">
        <v>52944</v>
      </c>
      <c r="K60" s="329">
        <v>40.700000000000003</v>
      </c>
      <c r="L60" s="330">
        <v>28900</v>
      </c>
      <c r="M60" s="331">
        <v>18.899999999999999</v>
      </c>
      <c r="N60" s="332">
        <v>21.8</v>
      </c>
    </row>
    <row r="61" spans="1:14">
      <c r="A61" s="248"/>
      <c r="B61" s="244"/>
      <c r="C61" s="244"/>
      <c r="D61" s="244"/>
      <c r="E61" s="244"/>
      <c r="F61" s="244"/>
      <c r="G61" s="310" t="s">
        <v>514</v>
      </c>
      <c r="H61" s="334"/>
      <c r="I61" s="335">
        <v>1458472</v>
      </c>
      <c r="J61" s="336">
        <v>56852</v>
      </c>
      <c r="K61" s="337">
        <v>14.9</v>
      </c>
      <c r="L61" s="338">
        <v>49129</v>
      </c>
      <c r="M61" s="339">
        <v>2.9</v>
      </c>
      <c r="N61" s="324">
        <v>12</v>
      </c>
    </row>
    <row r="62" spans="1:14">
      <c r="A62" s="248"/>
      <c r="B62" s="244"/>
      <c r="C62" s="244"/>
      <c r="D62" s="244"/>
      <c r="E62" s="244"/>
      <c r="F62" s="244"/>
      <c r="G62" s="325"/>
      <c r="H62" s="326" t="s">
        <v>509</v>
      </c>
      <c r="I62" s="327">
        <v>776749</v>
      </c>
      <c r="J62" s="328">
        <v>30214</v>
      </c>
      <c r="K62" s="329">
        <v>29.4</v>
      </c>
      <c r="L62" s="330">
        <v>25186</v>
      </c>
      <c r="M62" s="331">
        <v>1.5</v>
      </c>
      <c r="N62" s="332">
        <v>27.9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16.27</v>
      </c>
      <c r="G47" s="12">
        <v>23.43</v>
      </c>
      <c r="H47" s="12">
        <v>26.52</v>
      </c>
      <c r="I47" s="12">
        <v>27.49</v>
      </c>
      <c r="J47" s="13">
        <v>24.95</v>
      </c>
    </row>
    <row r="48" spans="2:10" ht="57.75" customHeight="1">
      <c r="B48" s="14"/>
      <c r="C48" s="1141" t="s">
        <v>4</v>
      </c>
      <c r="D48" s="1141"/>
      <c r="E48" s="1142"/>
      <c r="F48" s="15">
        <v>5.26</v>
      </c>
      <c r="G48" s="16">
        <v>4.51</v>
      </c>
      <c r="H48" s="16">
        <v>2.46</v>
      </c>
      <c r="I48" s="16">
        <v>4.4800000000000004</v>
      </c>
      <c r="J48" s="17">
        <v>4.3600000000000003</v>
      </c>
    </row>
    <row r="49" spans="2:10" ht="57.75" customHeight="1" thickBot="1">
      <c r="B49" s="18"/>
      <c r="C49" s="1143" t="s">
        <v>5</v>
      </c>
      <c r="D49" s="1143"/>
      <c r="E49" s="1144"/>
      <c r="F49" s="19">
        <v>4.71</v>
      </c>
      <c r="G49" s="20">
        <v>6.62</v>
      </c>
      <c r="H49" s="20">
        <v>0.35</v>
      </c>
      <c r="I49" s="20">
        <v>3.28</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v>4.47</v>
      </c>
      <c r="G34" s="33">
        <v>5.03</v>
      </c>
      <c r="H34" s="33">
        <v>5.91</v>
      </c>
      <c r="I34" s="33">
        <v>5.24</v>
      </c>
      <c r="J34" s="34">
        <v>5.49</v>
      </c>
      <c r="K34" s="22"/>
      <c r="L34" s="22"/>
      <c r="M34" s="22"/>
      <c r="N34" s="22"/>
      <c r="O34" s="22"/>
      <c r="P34" s="22"/>
    </row>
    <row r="35" spans="1:16" ht="39" customHeight="1">
      <c r="A35" s="22"/>
      <c r="B35" s="35"/>
      <c r="C35" s="1145" t="s">
        <v>523</v>
      </c>
      <c r="D35" s="1146"/>
      <c r="E35" s="1147"/>
      <c r="F35" s="36">
        <v>5.25</v>
      </c>
      <c r="G35" s="37">
        <v>4.51</v>
      </c>
      <c r="H35" s="37">
        <v>2.46</v>
      </c>
      <c r="I35" s="37">
        <v>4.47</v>
      </c>
      <c r="J35" s="38">
        <v>4.3600000000000003</v>
      </c>
      <c r="K35" s="22"/>
      <c r="L35" s="22"/>
      <c r="M35" s="22"/>
      <c r="N35" s="22"/>
      <c r="O35" s="22"/>
      <c r="P35" s="22"/>
    </row>
    <row r="36" spans="1:16" ht="39" customHeight="1">
      <c r="A36" s="22"/>
      <c r="B36" s="35"/>
      <c r="C36" s="1145" t="s">
        <v>524</v>
      </c>
      <c r="D36" s="1146"/>
      <c r="E36" s="1147"/>
      <c r="F36" s="36">
        <v>5.6</v>
      </c>
      <c r="G36" s="37">
        <v>3.56</v>
      </c>
      <c r="H36" s="37">
        <v>3.37</v>
      </c>
      <c r="I36" s="37">
        <v>5.77</v>
      </c>
      <c r="J36" s="38">
        <v>3.96</v>
      </c>
      <c r="K36" s="22"/>
      <c r="L36" s="22"/>
      <c r="M36" s="22"/>
      <c r="N36" s="22"/>
      <c r="O36" s="22"/>
      <c r="P36" s="22"/>
    </row>
    <row r="37" spans="1:16" ht="39" customHeight="1">
      <c r="A37" s="22"/>
      <c r="B37" s="35"/>
      <c r="C37" s="1145" t="s">
        <v>525</v>
      </c>
      <c r="D37" s="1146"/>
      <c r="E37" s="1147"/>
      <c r="F37" s="36">
        <v>0.24</v>
      </c>
      <c r="G37" s="37">
        <v>0.57999999999999996</v>
      </c>
      <c r="H37" s="37">
        <v>0.77</v>
      </c>
      <c r="I37" s="37">
        <v>0.88</v>
      </c>
      <c r="J37" s="38">
        <v>0.56999999999999995</v>
      </c>
      <c r="K37" s="22"/>
      <c r="L37" s="22"/>
      <c r="M37" s="22"/>
      <c r="N37" s="22"/>
      <c r="O37" s="22"/>
      <c r="P37" s="22"/>
    </row>
    <row r="38" spans="1:16" ht="39" customHeight="1">
      <c r="A38" s="22"/>
      <c r="B38" s="35"/>
      <c r="C38" s="1145" t="s">
        <v>526</v>
      </c>
      <c r="D38" s="1146"/>
      <c r="E38" s="1147"/>
      <c r="F38" s="36">
        <v>0.03</v>
      </c>
      <c r="G38" s="37">
        <v>0.14000000000000001</v>
      </c>
      <c r="H38" s="37">
        <v>0.03</v>
      </c>
      <c r="I38" s="37">
        <v>0.16</v>
      </c>
      <c r="J38" s="38">
        <v>0.28999999999999998</v>
      </c>
      <c r="K38" s="22"/>
      <c r="L38" s="22"/>
      <c r="M38" s="22"/>
      <c r="N38" s="22"/>
      <c r="O38" s="22"/>
      <c r="P38" s="22"/>
    </row>
    <row r="39" spans="1:16" ht="39" customHeight="1">
      <c r="A39" s="22"/>
      <c r="B39" s="35"/>
      <c r="C39" s="1145" t="s">
        <v>527</v>
      </c>
      <c r="D39" s="1146"/>
      <c r="E39" s="1147"/>
      <c r="F39" s="36">
        <v>0.04</v>
      </c>
      <c r="G39" s="37">
        <v>0.02</v>
      </c>
      <c r="H39" s="37">
        <v>0.01</v>
      </c>
      <c r="I39" s="37">
        <v>0.01</v>
      </c>
      <c r="J39" s="38">
        <v>0.04</v>
      </c>
      <c r="K39" s="22"/>
      <c r="L39" s="22"/>
      <c r="M39" s="22"/>
      <c r="N39" s="22"/>
      <c r="O39" s="22"/>
      <c r="P39" s="22"/>
    </row>
    <row r="40" spans="1:16" ht="39" customHeight="1">
      <c r="A40" s="22"/>
      <c r="B40" s="35"/>
      <c r="C40" s="1145" t="s">
        <v>528</v>
      </c>
      <c r="D40" s="1146"/>
      <c r="E40" s="1147"/>
      <c r="F40" s="36">
        <v>0.02</v>
      </c>
      <c r="G40" s="37">
        <v>0</v>
      </c>
      <c r="H40" s="37">
        <v>0.04</v>
      </c>
      <c r="I40" s="37">
        <v>0.06</v>
      </c>
      <c r="J40" s="38">
        <v>0.02</v>
      </c>
      <c r="K40" s="22"/>
      <c r="L40" s="22"/>
      <c r="M40" s="22"/>
      <c r="N40" s="22"/>
      <c r="O40" s="22"/>
      <c r="P40" s="22"/>
    </row>
    <row r="41" spans="1:16" ht="39" customHeight="1">
      <c r="A41" s="22"/>
      <c r="B41" s="35"/>
      <c r="C41" s="1145" t="s">
        <v>529</v>
      </c>
      <c r="D41" s="1146"/>
      <c r="E41" s="1147"/>
      <c r="F41" s="36">
        <v>0</v>
      </c>
      <c r="G41" s="37">
        <v>0</v>
      </c>
      <c r="H41" s="37">
        <v>0</v>
      </c>
      <c r="I41" s="37">
        <v>0</v>
      </c>
      <c r="J41" s="38">
        <v>0</v>
      </c>
      <c r="K41" s="22"/>
      <c r="L41" s="22"/>
      <c r="M41" s="22"/>
      <c r="N41" s="22"/>
      <c r="O41" s="22"/>
      <c r="P41" s="22"/>
    </row>
    <row r="42" spans="1:16" ht="39" customHeight="1">
      <c r="A42" s="22"/>
      <c r="B42" s="39"/>
      <c r="C42" s="1145" t="s">
        <v>530</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531</v>
      </c>
      <c r="D43" s="1149"/>
      <c r="E43" s="1150"/>
      <c r="F43" s="41">
        <v>0.01</v>
      </c>
      <c r="G43" s="42" t="s">
        <v>478</v>
      </c>
      <c r="H43" s="42" t="s">
        <v>478</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10</v>
      </c>
      <c r="C45" s="1162"/>
      <c r="D45" s="58"/>
      <c r="E45" s="1167" t="s">
        <v>11</v>
      </c>
      <c r="F45" s="1167"/>
      <c r="G45" s="1167"/>
      <c r="H45" s="1167"/>
      <c r="I45" s="1167"/>
      <c r="J45" s="1168"/>
      <c r="K45" s="59">
        <v>858</v>
      </c>
      <c r="L45" s="60">
        <v>744</v>
      </c>
      <c r="M45" s="60">
        <v>639</v>
      </c>
      <c r="N45" s="60">
        <v>621</v>
      </c>
      <c r="O45" s="61">
        <v>598</v>
      </c>
      <c r="P45" s="48"/>
      <c r="Q45" s="48"/>
      <c r="R45" s="48"/>
      <c r="S45" s="48"/>
      <c r="T45" s="48"/>
      <c r="U45" s="48"/>
    </row>
    <row r="46" spans="1:21" ht="30.75" customHeight="1">
      <c r="A46" s="48"/>
      <c r="B46" s="1163"/>
      <c r="C46" s="1164"/>
      <c r="D46" s="62"/>
      <c r="E46" s="1155" t="s">
        <v>12</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13</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14</v>
      </c>
      <c r="F48" s="1155"/>
      <c r="G48" s="1155"/>
      <c r="H48" s="1155"/>
      <c r="I48" s="1155"/>
      <c r="J48" s="1156"/>
      <c r="K48" s="63">
        <v>126</v>
      </c>
      <c r="L48" s="64">
        <v>129</v>
      </c>
      <c r="M48" s="64">
        <v>138</v>
      </c>
      <c r="N48" s="64">
        <v>127</v>
      </c>
      <c r="O48" s="65">
        <v>116</v>
      </c>
      <c r="P48" s="48"/>
      <c r="Q48" s="48"/>
      <c r="R48" s="48"/>
      <c r="S48" s="48"/>
      <c r="T48" s="48"/>
      <c r="U48" s="48"/>
    </row>
    <row r="49" spans="1:21" ht="30.75" customHeight="1">
      <c r="A49" s="48"/>
      <c r="B49" s="1163"/>
      <c r="C49" s="1164"/>
      <c r="D49" s="62"/>
      <c r="E49" s="1155" t="s">
        <v>15</v>
      </c>
      <c r="F49" s="1155"/>
      <c r="G49" s="1155"/>
      <c r="H49" s="1155"/>
      <c r="I49" s="1155"/>
      <c r="J49" s="1156"/>
      <c r="K49" s="63" t="s">
        <v>478</v>
      </c>
      <c r="L49" s="64" t="s">
        <v>478</v>
      </c>
      <c r="M49" s="64" t="s">
        <v>478</v>
      </c>
      <c r="N49" s="64" t="s">
        <v>478</v>
      </c>
      <c r="O49" s="65" t="s">
        <v>478</v>
      </c>
      <c r="P49" s="48"/>
      <c r="Q49" s="48"/>
      <c r="R49" s="48"/>
      <c r="S49" s="48"/>
      <c r="T49" s="48"/>
      <c r="U49" s="48"/>
    </row>
    <row r="50" spans="1:21" ht="30.75" customHeight="1">
      <c r="A50" s="48"/>
      <c r="B50" s="1163"/>
      <c r="C50" s="1164"/>
      <c r="D50" s="62"/>
      <c r="E50" s="1155" t="s">
        <v>16</v>
      </c>
      <c r="F50" s="1155"/>
      <c r="G50" s="1155"/>
      <c r="H50" s="1155"/>
      <c r="I50" s="1155"/>
      <c r="J50" s="1156"/>
      <c r="K50" s="63">
        <v>35</v>
      </c>
      <c r="L50" s="64">
        <v>23</v>
      </c>
      <c r="M50" s="64">
        <v>45</v>
      </c>
      <c r="N50" s="64">
        <v>513</v>
      </c>
      <c r="O50" s="65">
        <v>516</v>
      </c>
      <c r="P50" s="48"/>
      <c r="Q50" s="48"/>
      <c r="R50" s="48"/>
      <c r="S50" s="48"/>
      <c r="T50" s="48"/>
      <c r="U50" s="48"/>
    </row>
    <row r="51" spans="1:21" ht="30.75" customHeight="1">
      <c r="A51" s="48"/>
      <c r="B51" s="1165"/>
      <c r="C51" s="1166"/>
      <c r="D51" s="66"/>
      <c r="E51" s="1155" t="s">
        <v>17</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18</v>
      </c>
      <c r="C52" s="1154"/>
      <c r="D52" s="66"/>
      <c r="E52" s="1155" t="s">
        <v>19</v>
      </c>
      <c r="F52" s="1155"/>
      <c r="G52" s="1155"/>
      <c r="H52" s="1155"/>
      <c r="I52" s="1155"/>
      <c r="J52" s="1156"/>
      <c r="K52" s="63">
        <v>562</v>
      </c>
      <c r="L52" s="64">
        <v>701</v>
      </c>
      <c r="M52" s="64">
        <v>598</v>
      </c>
      <c r="N52" s="64">
        <v>622</v>
      </c>
      <c r="O52" s="65">
        <v>642</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457</v>
      </c>
      <c r="L53" s="69">
        <v>195</v>
      </c>
      <c r="M53" s="69">
        <v>224</v>
      </c>
      <c r="N53" s="69">
        <v>639</v>
      </c>
      <c r="O53" s="70">
        <v>588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K46" sqref="K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81" t="s">
        <v>23</v>
      </c>
      <c r="C41" s="1182"/>
      <c r="D41" s="81"/>
      <c r="E41" s="1183" t="s">
        <v>24</v>
      </c>
      <c r="F41" s="1183"/>
      <c r="G41" s="1183"/>
      <c r="H41" s="1184"/>
      <c r="I41" s="82">
        <v>6640</v>
      </c>
      <c r="J41" s="83">
        <v>6781</v>
      </c>
      <c r="K41" s="83">
        <v>6823</v>
      </c>
      <c r="L41" s="83">
        <v>6939</v>
      </c>
      <c r="M41" s="84">
        <v>7633</v>
      </c>
    </row>
    <row r="42" spans="2:13" ht="27.75" customHeight="1">
      <c r="B42" s="1171"/>
      <c r="C42" s="1172"/>
      <c r="D42" s="85"/>
      <c r="E42" s="1175" t="s">
        <v>25</v>
      </c>
      <c r="F42" s="1175"/>
      <c r="G42" s="1175"/>
      <c r="H42" s="1176"/>
      <c r="I42" s="86">
        <v>209</v>
      </c>
      <c r="J42" s="87">
        <v>204</v>
      </c>
      <c r="K42" s="87">
        <v>1246</v>
      </c>
      <c r="L42" s="87">
        <v>593</v>
      </c>
      <c r="M42" s="88">
        <v>15</v>
      </c>
    </row>
    <row r="43" spans="2:13" ht="27.75" customHeight="1">
      <c r="B43" s="1171"/>
      <c r="C43" s="1172"/>
      <c r="D43" s="85"/>
      <c r="E43" s="1175" t="s">
        <v>26</v>
      </c>
      <c r="F43" s="1175"/>
      <c r="G43" s="1175"/>
      <c r="H43" s="1176"/>
      <c r="I43" s="86">
        <v>2409</v>
      </c>
      <c r="J43" s="87">
        <v>2305</v>
      </c>
      <c r="K43" s="87">
        <v>2316</v>
      </c>
      <c r="L43" s="87">
        <v>2240</v>
      </c>
      <c r="M43" s="88">
        <v>2002</v>
      </c>
    </row>
    <row r="44" spans="2:13" ht="27.75" customHeight="1">
      <c r="B44" s="1171"/>
      <c r="C44" s="1172"/>
      <c r="D44" s="85"/>
      <c r="E44" s="1175" t="s">
        <v>27</v>
      </c>
      <c r="F44" s="1175"/>
      <c r="G44" s="1175"/>
      <c r="H44" s="1176"/>
      <c r="I44" s="86" t="s">
        <v>478</v>
      </c>
      <c r="J44" s="87" t="s">
        <v>478</v>
      </c>
      <c r="K44" s="87" t="s">
        <v>478</v>
      </c>
      <c r="L44" s="87" t="s">
        <v>478</v>
      </c>
      <c r="M44" s="88" t="s">
        <v>478</v>
      </c>
    </row>
    <row r="45" spans="2:13" ht="27.75" customHeight="1">
      <c r="B45" s="1171"/>
      <c r="C45" s="1172"/>
      <c r="D45" s="85"/>
      <c r="E45" s="1175" t="s">
        <v>28</v>
      </c>
      <c r="F45" s="1175"/>
      <c r="G45" s="1175"/>
      <c r="H45" s="1176"/>
      <c r="I45" s="86">
        <v>1442</v>
      </c>
      <c r="J45" s="87">
        <v>1506</v>
      </c>
      <c r="K45" s="87">
        <v>1260</v>
      </c>
      <c r="L45" s="87">
        <v>1182</v>
      </c>
      <c r="M45" s="88">
        <v>1034</v>
      </c>
    </row>
    <row r="46" spans="2:13" ht="27.75" customHeight="1">
      <c r="B46" s="1171"/>
      <c r="C46" s="1172"/>
      <c r="D46" s="85"/>
      <c r="E46" s="1175" t="s">
        <v>29</v>
      </c>
      <c r="F46" s="1175"/>
      <c r="G46" s="1175"/>
      <c r="H46" s="1176"/>
      <c r="I46" s="86" t="s">
        <v>478</v>
      </c>
      <c r="J46" s="87" t="s">
        <v>478</v>
      </c>
      <c r="K46" s="87" t="s">
        <v>478</v>
      </c>
      <c r="L46" s="87" t="s">
        <v>478</v>
      </c>
      <c r="M46" s="88" t="s">
        <v>478</v>
      </c>
    </row>
    <row r="47" spans="2:13" ht="27.75" customHeight="1">
      <c r="B47" s="1171"/>
      <c r="C47" s="1172"/>
      <c r="D47" s="85"/>
      <c r="E47" s="1175" t="s">
        <v>30</v>
      </c>
      <c r="F47" s="1175"/>
      <c r="G47" s="1175"/>
      <c r="H47" s="1176"/>
      <c r="I47" s="86" t="s">
        <v>478</v>
      </c>
      <c r="J47" s="87" t="s">
        <v>478</v>
      </c>
      <c r="K47" s="87" t="s">
        <v>478</v>
      </c>
      <c r="L47" s="87" t="s">
        <v>478</v>
      </c>
      <c r="M47" s="88" t="s">
        <v>478</v>
      </c>
    </row>
    <row r="48" spans="2:13" ht="27.75" customHeight="1">
      <c r="B48" s="1173"/>
      <c r="C48" s="1174"/>
      <c r="D48" s="85"/>
      <c r="E48" s="1175" t="s">
        <v>31</v>
      </c>
      <c r="F48" s="1175"/>
      <c r="G48" s="1175"/>
      <c r="H48" s="1176"/>
      <c r="I48" s="86" t="s">
        <v>478</v>
      </c>
      <c r="J48" s="87" t="s">
        <v>478</v>
      </c>
      <c r="K48" s="87" t="s">
        <v>478</v>
      </c>
      <c r="L48" s="87" t="s">
        <v>478</v>
      </c>
      <c r="M48" s="88" t="s">
        <v>478</v>
      </c>
    </row>
    <row r="49" spans="2:13" ht="27.75" customHeight="1">
      <c r="B49" s="1169" t="s">
        <v>32</v>
      </c>
      <c r="C49" s="1170"/>
      <c r="D49" s="89"/>
      <c r="E49" s="1175" t="s">
        <v>33</v>
      </c>
      <c r="F49" s="1175"/>
      <c r="G49" s="1175"/>
      <c r="H49" s="1176"/>
      <c r="I49" s="86">
        <v>3315</v>
      </c>
      <c r="J49" s="87">
        <v>3601</v>
      </c>
      <c r="K49" s="87">
        <v>3836</v>
      </c>
      <c r="L49" s="87">
        <v>4034</v>
      </c>
      <c r="M49" s="88">
        <v>3808</v>
      </c>
    </row>
    <row r="50" spans="2:13" ht="27.75" customHeight="1">
      <c r="B50" s="1171"/>
      <c r="C50" s="1172"/>
      <c r="D50" s="85"/>
      <c r="E50" s="1175" t="s">
        <v>34</v>
      </c>
      <c r="F50" s="1175"/>
      <c r="G50" s="1175"/>
      <c r="H50" s="1176"/>
      <c r="I50" s="86">
        <v>916</v>
      </c>
      <c r="J50" s="87">
        <v>1155</v>
      </c>
      <c r="K50" s="87">
        <v>1327</v>
      </c>
      <c r="L50" s="87">
        <v>1208</v>
      </c>
      <c r="M50" s="88">
        <v>1109</v>
      </c>
    </row>
    <row r="51" spans="2:13" ht="27.75" customHeight="1">
      <c r="B51" s="1173"/>
      <c r="C51" s="1174"/>
      <c r="D51" s="85"/>
      <c r="E51" s="1175" t="s">
        <v>35</v>
      </c>
      <c r="F51" s="1175"/>
      <c r="G51" s="1175"/>
      <c r="H51" s="1176"/>
      <c r="I51" s="86">
        <v>6198</v>
      </c>
      <c r="J51" s="87">
        <v>6195</v>
      </c>
      <c r="K51" s="87">
        <v>6235</v>
      </c>
      <c r="L51" s="87">
        <v>6293</v>
      </c>
      <c r="M51" s="88">
        <v>6566</v>
      </c>
    </row>
    <row r="52" spans="2:13" ht="27.75" customHeight="1" thickBot="1">
      <c r="B52" s="1177" t="s">
        <v>36</v>
      </c>
      <c r="C52" s="1178"/>
      <c r="D52" s="90"/>
      <c r="E52" s="1179" t="s">
        <v>37</v>
      </c>
      <c r="F52" s="1179"/>
      <c r="G52" s="1179"/>
      <c r="H52" s="1180"/>
      <c r="I52" s="91">
        <v>271</v>
      </c>
      <c r="J52" s="92">
        <v>-155</v>
      </c>
      <c r="K52" s="92">
        <v>247</v>
      </c>
      <c r="L52" s="92">
        <v>-579</v>
      </c>
      <c r="M52" s="93">
        <v>-798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54969</v>
      </c>
      <c r="E3" s="116"/>
      <c r="F3" s="117">
        <v>49426</v>
      </c>
      <c r="G3" s="118"/>
      <c r="H3" s="119"/>
    </row>
    <row r="4" spans="1:8">
      <c r="A4" s="120"/>
      <c r="B4" s="121"/>
      <c r="C4" s="122"/>
      <c r="D4" s="123">
        <v>25846</v>
      </c>
      <c r="E4" s="124"/>
      <c r="F4" s="125">
        <v>26568</v>
      </c>
      <c r="G4" s="126"/>
      <c r="H4" s="127"/>
    </row>
    <row r="5" spans="1:8">
      <c r="A5" s="108" t="s">
        <v>510</v>
      </c>
      <c r="B5" s="113"/>
      <c r="C5" s="114"/>
      <c r="D5" s="115">
        <v>48983</v>
      </c>
      <c r="E5" s="116"/>
      <c r="F5" s="117">
        <v>42839</v>
      </c>
      <c r="G5" s="118"/>
      <c r="H5" s="119"/>
    </row>
    <row r="6" spans="1:8">
      <c r="A6" s="120"/>
      <c r="B6" s="121"/>
      <c r="C6" s="122"/>
      <c r="D6" s="123">
        <v>19425</v>
      </c>
      <c r="E6" s="124"/>
      <c r="F6" s="125">
        <v>22027</v>
      </c>
      <c r="G6" s="126"/>
      <c r="H6" s="127"/>
    </row>
    <row r="7" spans="1:8">
      <c r="A7" s="108" t="s">
        <v>511</v>
      </c>
      <c r="B7" s="113"/>
      <c r="C7" s="114"/>
      <c r="D7" s="115">
        <v>39817</v>
      </c>
      <c r="E7" s="116"/>
      <c r="F7" s="117">
        <v>46819</v>
      </c>
      <c r="G7" s="118"/>
      <c r="H7" s="119"/>
    </row>
    <row r="8" spans="1:8">
      <c r="A8" s="120"/>
      <c r="B8" s="121"/>
      <c r="C8" s="122"/>
      <c r="D8" s="123">
        <v>15231</v>
      </c>
      <c r="E8" s="124"/>
      <c r="F8" s="125">
        <v>24121</v>
      </c>
      <c r="G8" s="126"/>
      <c r="H8" s="127"/>
    </row>
    <row r="9" spans="1:8">
      <c r="A9" s="108" t="s">
        <v>512</v>
      </c>
      <c r="B9" s="113"/>
      <c r="C9" s="114"/>
      <c r="D9" s="115">
        <v>71917</v>
      </c>
      <c r="E9" s="116"/>
      <c r="F9" s="117">
        <v>53270</v>
      </c>
      <c r="G9" s="118"/>
      <c r="H9" s="119"/>
    </row>
    <row r="10" spans="1:8">
      <c r="A10" s="120"/>
      <c r="B10" s="121"/>
      <c r="C10" s="122"/>
      <c r="D10" s="123">
        <v>37626</v>
      </c>
      <c r="E10" s="124"/>
      <c r="F10" s="125">
        <v>24316</v>
      </c>
      <c r="G10" s="126"/>
      <c r="H10" s="127"/>
    </row>
    <row r="11" spans="1:8">
      <c r="A11" s="108" t="s">
        <v>513</v>
      </c>
      <c r="B11" s="113"/>
      <c r="C11" s="114"/>
      <c r="D11" s="115">
        <v>68572</v>
      </c>
      <c r="E11" s="116"/>
      <c r="F11" s="117">
        <v>53292</v>
      </c>
      <c r="G11" s="118"/>
      <c r="H11" s="119"/>
    </row>
    <row r="12" spans="1:8">
      <c r="A12" s="120"/>
      <c r="B12" s="121"/>
      <c r="C12" s="128"/>
      <c r="D12" s="123">
        <v>52944</v>
      </c>
      <c r="E12" s="124"/>
      <c r="F12" s="125">
        <v>28900</v>
      </c>
      <c r="G12" s="126"/>
      <c r="H12" s="127"/>
    </row>
    <row r="13" spans="1:8">
      <c r="A13" s="108"/>
      <c r="B13" s="113"/>
      <c r="C13" s="129"/>
      <c r="D13" s="130">
        <v>56852</v>
      </c>
      <c r="E13" s="131"/>
      <c r="F13" s="132">
        <v>49129</v>
      </c>
      <c r="G13" s="133"/>
      <c r="H13" s="119"/>
    </row>
    <row r="14" spans="1:8">
      <c r="A14" s="120"/>
      <c r="B14" s="121"/>
      <c r="C14" s="122"/>
      <c r="D14" s="123">
        <v>30214</v>
      </c>
      <c r="E14" s="124"/>
      <c r="F14" s="125">
        <v>25186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5.26</v>
      </c>
      <c r="C19" s="134">
        <f>ROUND(VALUE(SUBSTITUTE(実質収支比率等に係る経年分析!G$48,"▲","-")),2)</f>
        <v>4.51</v>
      </c>
      <c r="D19" s="134">
        <f>ROUND(VALUE(SUBSTITUTE(実質収支比率等に係る経年分析!H$48,"▲","-")),2)</f>
        <v>2.46</v>
      </c>
      <c r="E19" s="134">
        <f>ROUND(VALUE(SUBSTITUTE(実質収支比率等に係る経年分析!I$48,"▲","-")),2)</f>
        <v>4.4800000000000004</v>
      </c>
      <c r="F19" s="134">
        <f>ROUND(VALUE(SUBSTITUTE(実質収支比率等に係る経年分析!J$48,"▲","-")),2)</f>
        <v>4.3600000000000003</v>
      </c>
    </row>
    <row r="20" spans="1:11">
      <c r="A20" s="134" t="s">
        <v>42</v>
      </c>
      <c r="B20" s="134">
        <f>ROUND(VALUE(SUBSTITUTE(実質収支比率等に係る経年分析!F$47,"▲","-")),2)</f>
        <v>16.27</v>
      </c>
      <c r="C20" s="134">
        <f>ROUND(VALUE(SUBSTITUTE(実質収支比率等に係る経年分析!G$47,"▲","-")),2)</f>
        <v>23.43</v>
      </c>
      <c r="D20" s="134">
        <f>ROUND(VALUE(SUBSTITUTE(実質収支比率等に係る経年分析!H$47,"▲","-")),2)</f>
        <v>26.52</v>
      </c>
      <c r="E20" s="134">
        <f>ROUND(VALUE(SUBSTITUTE(実質収支比率等に係る経年分析!I$47,"▲","-")),2)</f>
        <v>27.49</v>
      </c>
      <c r="F20" s="134">
        <f>ROUND(VALUE(SUBSTITUTE(実質収支比率等に係る経年分析!J$47,"▲","-")),2)</f>
        <v>24.95</v>
      </c>
    </row>
    <row r="21" spans="1:11">
      <c r="A21" s="134" t="s">
        <v>43</v>
      </c>
      <c r="B21" s="134">
        <f>IF(ISNUMBER(VALUE(SUBSTITUTE(実質収支比率等に係る経年分析!F$49,"▲","-"))),ROUND(VALUE(SUBSTITUTE(実質収支比率等に係る経年分析!F$49,"▲","-")),2),NA())</f>
        <v>4.71</v>
      </c>
      <c r="C21" s="134">
        <f>IF(ISNUMBER(VALUE(SUBSTITUTE(実質収支比率等に係る経年分析!G$49,"▲","-"))),ROUND(VALUE(SUBSTITUTE(実質収支比率等に係る経年分析!G$49,"▲","-")),2),NA())</f>
        <v>6.62</v>
      </c>
      <c r="D21" s="134">
        <f>IF(ISNUMBER(VALUE(SUBSTITUTE(実質収支比率等に係る経年分析!H$49,"▲","-"))),ROUND(VALUE(SUBSTITUTE(実質収支比率等に係る経年分析!H$49,"▲","-")),2),NA())</f>
        <v>0.35</v>
      </c>
      <c r="E21" s="134">
        <f>IF(ISNUMBER(VALUE(SUBSTITUTE(実質収支比率等に係る経年分析!I$49,"▲","-"))),ROUND(VALUE(SUBSTITUTE(実質収支比率等に係る経年分析!I$49,"▲","-")),2),NA())</f>
        <v>3.28</v>
      </c>
      <c r="F21" s="134">
        <f>IF(ISNUMBER(VALUE(SUBSTITUTE(実質収支比率等に係る経年分析!J$49,"▲","-"))),ROUND(VALUE(SUBSTITUTE(実質収支比率等に係る経年分析!J$49,"▲","-")),2),NA())</f>
        <v>-2.85</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0.57999999999999996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0.56999999999999995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4.3600000000000003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5.49</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562</v>
      </c>
      <c r="E42" s="136"/>
      <c r="F42" s="136"/>
      <c r="G42" s="136">
        <f>'実質公債費比率（分子）の構造'!L$52</f>
        <v>701</v>
      </c>
      <c r="H42" s="136"/>
      <c r="I42" s="136"/>
      <c r="J42" s="136">
        <f>'実質公債費比率（分子）の構造'!M$52</f>
        <v>598</v>
      </c>
      <c r="K42" s="136"/>
      <c r="L42" s="136"/>
      <c r="M42" s="136">
        <f>'実質公債費比率（分子）の構造'!N$52</f>
        <v>622</v>
      </c>
      <c r="N42" s="136"/>
      <c r="O42" s="136"/>
      <c r="P42" s="136">
        <f>'実質公債費比率（分子）の構造'!O$52</f>
        <v>642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35</v>
      </c>
      <c r="C44" s="136"/>
      <c r="D44" s="136"/>
      <c r="E44" s="136">
        <f>'実質公債費比率（分子）の構造'!L$50</f>
        <v>23</v>
      </c>
      <c r="F44" s="136"/>
      <c r="G44" s="136"/>
      <c r="H44" s="136">
        <f>'実質公債費比率（分子）の構造'!M$50</f>
        <v>45</v>
      </c>
      <c r="I44" s="136"/>
      <c r="J44" s="136"/>
      <c r="K44" s="136">
        <f>'実質公債費比率（分子）の構造'!N$50</f>
        <v>513</v>
      </c>
      <c r="L44" s="136"/>
      <c r="M44" s="136"/>
      <c r="N44" s="136">
        <f>'実質公債費比率（分子）の構造'!O$50</f>
        <v>516</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126</v>
      </c>
      <c r="C46" s="136"/>
      <c r="D46" s="136"/>
      <c r="E46" s="136">
        <f>'実質公債費比率（分子）の構造'!L$48</f>
        <v>129</v>
      </c>
      <c r="F46" s="136"/>
      <c r="G46" s="136"/>
      <c r="H46" s="136">
        <f>'実質公債費比率（分子）の構造'!M$48</f>
        <v>138</v>
      </c>
      <c r="I46" s="136"/>
      <c r="J46" s="136"/>
      <c r="K46" s="136">
        <f>'実質公債費比率（分子）の構造'!N$48</f>
        <v>127</v>
      </c>
      <c r="L46" s="136"/>
      <c r="M46" s="136"/>
      <c r="N46" s="136">
        <f>'実質公債費比率（分子）の構造'!O$48</f>
        <v>116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858</v>
      </c>
      <c r="C49" s="136"/>
      <c r="D49" s="136"/>
      <c r="E49" s="136">
        <f>'実質公債費比率（分子）の構造'!L$45</f>
        <v>744</v>
      </c>
      <c r="F49" s="136"/>
      <c r="G49" s="136"/>
      <c r="H49" s="136">
        <f>'実質公債費比率（分子）の構造'!M$45</f>
        <v>639</v>
      </c>
      <c r="I49" s="136"/>
      <c r="J49" s="136"/>
      <c r="K49" s="136">
        <f>'実質公債費比率（分子）の構造'!N$45</f>
        <v>621</v>
      </c>
      <c r="L49" s="136"/>
      <c r="M49" s="136"/>
      <c r="N49" s="136">
        <f>'実質公債費比率（分子）の構造'!O$45</f>
        <v>598</v>
      </c>
      <c r="O49" s="136"/>
      <c r="P49" s="136"/>
    </row>
    <row r="50" spans="1:16">
      <c r="A50" s="136" t="s">
        <v>58</v>
      </c>
      <c r="B50" s="136" t="e">
        <f>NA()</f>
        <v>#N/A</v>
      </c>
      <c r="C50" s="136">
        <f>IF(ISNUMBER('実質公債費比率（分子）の構造'!K$53),'実質公債費比率（分子）の構造'!K$53,NA())</f>
        <v>457</v>
      </c>
      <c r="D50" s="136" t="e">
        <f>NA()</f>
        <v>#N/A</v>
      </c>
      <c r="E50" s="136" t="e">
        <f>NA()</f>
        <v>#N/A</v>
      </c>
      <c r="F50" s="136">
        <f>IF(ISNUMBER('実質公債費比率（分子）の構造'!L$53),'実質公債費比率（分子）の構造'!L$53,NA())</f>
        <v>195</v>
      </c>
      <c r="G50" s="136" t="e">
        <f>NA()</f>
        <v>#N/A</v>
      </c>
      <c r="H50" s="136" t="e">
        <f>NA()</f>
        <v>#N/A</v>
      </c>
      <c r="I50" s="136">
        <f>IF(ISNUMBER('実質公債費比率（分子）の構造'!M$53),'実質公債費比率（分子）の構造'!M$53,NA())</f>
        <v>224</v>
      </c>
      <c r="J50" s="136" t="e">
        <f>NA()</f>
        <v>#N/A</v>
      </c>
      <c r="K50" s="136" t="e">
        <f>NA()</f>
        <v>#N/A</v>
      </c>
      <c r="L50" s="136">
        <f>IF(ISNUMBER('実質公債費比率（分子）の構造'!N$53),'実質公債費比率（分子）の構造'!N$53,NA())</f>
        <v>639</v>
      </c>
      <c r="M50" s="136" t="e">
        <f>NA()</f>
        <v>#N/A</v>
      </c>
      <c r="N50" s="136" t="e">
        <f>NA()</f>
        <v>#N/A</v>
      </c>
      <c r="O50" s="136">
        <f>IF(ISNUMBER('実質公債費比率（分子）の構造'!O$53),'実質公債費比率（分子）の構造'!O$53,NA())</f>
        <v>588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6198</v>
      </c>
      <c r="E56" s="135"/>
      <c r="F56" s="135"/>
      <c r="G56" s="135">
        <f>'将来負担比率（分子）の構造'!J$51</f>
        <v>6195</v>
      </c>
      <c r="H56" s="135"/>
      <c r="I56" s="135"/>
      <c r="J56" s="135">
        <f>'将来負担比率（分子）の構造'!K$51</f>
        <v>6235</v>
      </c>
      <c r="K56" s="135"/>
      <c r="L56" s="135"/>
      <c r="M56" s="135">
        <f>'将来負担比率（分子）の構造'!L$51</f>
        <v>6293</v>
      </c>
      <c r="N56" s="135"/>
      <c r="O56" s="135"/>
      <c r="P56" s="135">
        <f>'将来負担比率（分子）の構造'!M$51</f>
        <v>6566</v>
      </c>
    </row>
    <row r="57" spans="1:16">
      <c r="A57" s="135" t="s">
        <v>34</v>
      </c>
      <c r="B57" s="135"/>
      <c r="C57" s="135"/>
      <c r="D57" s="135">
        <f>'将来負担比率（分子）の構造'!I$50</f>
        <v>916</v>
      </c>
      <c r="E57" s="135"/>
      <c r="F57" s="135"/>
      <c r="G57" s="135">
        <f>'将来負担比率（分子）の構造'!J$50</f>
        <v>1155</v>
      </c>
      <c r="H57" s="135"/>
      <c r="I57" s="135"/>
      <c r="J57" s="135">
        <f>'将来負担比率（分子）の構造'!K$50</f>
        <v>1327</v>
      </c>
      <c r="K57" s="135"/>
      <c r="L57" s="135"/>
      <c r="M57" s="135">
        <f>'将来負担比率（分子）の構造'!L$50</f>
        <v>1208</v>
      </c>
      <c r="N57" s="135"/>
      <c r="O57" s="135"/>
      <c r="P57" s="135">
        <f>'将来負担比率（分子）の構造'!M$50</f>
        <v>1109</v>
      </c>
    </row>
    <row r="58" spans="1:16">
      <c r="A58" s="135" t="s">
        <v>33</v>
      </c>
      <c r="B58" s="135"/>
      <c r="C58" s="135"/>
      <c r="D58" s="135">
        <f>'将来負担比率（分子）の構造'!I$49</f>
        <v>3315</v>
      </c>
      <c r="E58" s="135"/>
      <c r="F58" s="135"/>
      <c r="G58" s="135">
        <f>'将来負担比率（分子）の構造'!J$49</f>
        <v>3601</v>
      </c>
      <c r="H58" s="135"/>
      <c r="I58" s="135"/>
      <c r="J58" s="135">
        <f>'将来負担比率（分子）の構造'!K$49</f>
        <v>3836</v>
      </c>
      <c r="K58" s="135"/>
      <c r="L58" s="135"/>
      <c r="M58" s="135">
        <f>'将来負担比率（分子）の構造'!L$49</f>
        <v>4034</v>
      </c>
      <c r="N58" s="135"/>
      <c r="O58" s="135"/>
      <c r="P58" s="135">
        <f>'将来負担比率（分子）の構造'!M$49</f>
        <v>3808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1442</v>
      </c>
      <c r="C62" s="135"/>
      <c r="D62" s="135"/>
      <c r="E62" s="135">
        <f>'将来負担比率（分子）の構造'!J$45</f>
        <v>1506</v>
      </c>
      <c r="F62" s="135"/>
      <c r="G62" s="135"/>
      <c r="H62" s="135">
        <f>'将来負担比率（分子）の構造'!K$45</f>
        <v>1260</v>
      </c>
      <c r="I62" s="135"/>
      <c r="J62" s="135"/>
      <c r="K62" s="135">
        <f>'将来負担比率（分子）の構造'!L$45</f>
        <v>1182</v>
      </c>
      <c r="L62" s="135"/>
      <c r="M62" s="135"/>
      <c r="N62" s="135">
        <f>'将来負担比率（分子）の構造'!M$45</f>
        <v>1034</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2409</v>
      </c>
      <c r="C64" s="135"/>
      <c r="D64" s="135"/>
      <c r="E64" s="135">
        <f>'将来負担比率（分子）の構造'!J$43</f>
        <v>2305</v>
      </c>
      <c r="F64" s="135"/>
      <c r="G64" s="135"/>
      <c r="H64" s="135">
        <f>'将来負担比率（分子）の構造'!K$43</f>
        <v>2316</v>
      </c>
      <c r="I64" s="135"/>
      <c r="J64" s="135"/>
      <c r="K64" s="135">
        <f>'将来負担比率（分子）の構造'!L$43</f>
        <v>2240</v>
      </c>
      <c r="L64" s="135"/>
      <c r="M64" s="135"/>
      <c r="N64" s="135">
        <f>'将来負担比率（分子）の構造'!M$43</f>
        <v>2002</v>
      </c>
      <c r="O64" s="135"/>
      <c r="P64" s="135"/>
    </row>
    <row r="65" spans="1:16">
      <c r="A65" s="135" t="s">
        <v>25</v>
      </c>
      <c r="B65" s="135">
        <f>'将来負担比率（分子）の構造'!I$42</f>
        <v>209</v>
      </c>
      <c r="C65" s="135"/>
      <c r="D65" s="135"/>
      <c r="E65" s="135">
        <f>'将来負担比率（分子）の構造'!J$42</f>
        <v>204</v>
      </c>
      <c r="F65" s="135"/>
      <c r="G65" s="135"/>
      <c r="H65" s="135">
        <f>'将来負担比率（分子）の構造'!K$42</f>
        <v>1246</v>
      </c>
      <c r="I65" s="135"/>
      <c r="J65" s="135"/>
      <c r="K65" s="135">
        <f>'将来負担比率（分子）の構造'!L$42</f>
        <v>593</v>
      </c>
      <c r="L65" s="135"/>
      <c r="M65" s="135"/>
      <c r="N65" s="135">
        <f>'将来負担比率（分子）の構造'!M$42</f>
        <v>15</v>
      </c>
      <c r="O65" s="135"/>
      <c r="P65" s="135"/>
    </row>
    <row r="66" spans="1:16">
      <c r="A66" s="135" t="s">
        <v>24</v>
      </c>
      <c r="B66" s="135">
        <f>'将来負担比率（分子）の構造'!I$41</f>
        <v>6640</v>
      </c>
      <c r="C66" s="135"/>
      <c r="D66" s="135"/>
      <c r="E66" s="135">
        <f>'将来負担比率（分子）の構造'!J$41</f>
        <v>6781</v>
      </c>
      <c r="F66" s="135"/>
      <c r="G66" s="135"/>
      <c r="H66" s="135">
        <f>'将来負担比率（分子）の構造'!K$41</f>
        <v>6823</v>
      </c>
      <c r="I66" s="135"/>
      <c r="J66" s="135"/>
      <c r="K66" s="135">
        <f>'将来負担比率（分子）の構造'!L$41</f>
        <v>6939</v>
      </c>
      <c r="L66" s="135"/>
      <c r="M66" s="135"/>
      <c r="N66" s="135">
        <f>'将来負担比率（分子）の構造'!M$41</f>
        <v>7633</v>
      </c>
      <c r="O66" s="135"/>
      <c r="P66" s="135"/>
    </row>
    <row r="67" spans="1:16">
      <c r="A67" s="135" t="s">
        <v>62</v>
      </c>
      <c r="B67" s="135" t="e">
        <f>NA()</f>
        <v>#N/A</v>
      </c>
      <c r="C67" s="135">
        <f>IF(ISNUMBER('将来負担比率（分子）の構造'!I$52), IF('将来負担比率（分子）の構造'!I$52 &lt; 0, 0, '将来負担比率（分子）の構造'!I$52), NA())</f>
        <v>271</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247</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河野 智憲</cp:lastModifiedBy>
  <cp:lastPrinted>2016-04-26T01:44:51Z</cp:lastPrinted>
  <dcterms:created xsi:type="dcterms:W3CDTF">2016-02-15T02:25:12Z</dcterms:created>
  <dcterms:modified xsi:type="dcterms:W3CDTF">2016-04-26T08:01:28Z</dcterms:modified>
  <cp:category/>
</cp:coreProperties>
</file>