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W38" i="9"/>
  <c r="BW39" i="9" s="1"/>
  <c r="BE38" i="9"/>
  <c r="AM38" i="9"/>
  <c r="U38" i="9"/>
  <c r="C38" i="9"/>
  <c r="CO37" i="9"/>
  <c r="BW37" i="9"/>
  <c r="BE37" i="9"/>
  <c r="AM37" i="9"/>
  <c r="C37" i="9"/>
  <c r="CO36" i="9"/>
  <c r="BW36" i="9"/>
  <c r="BE36" i="9"/>
  <c r="AM36" i="9"/>
  <c r="C36" i="9"/>
  <c r="CO35" i="9"/>
  <c r="BW35" i="9"/>
  <c r="C35" i="9"/>
  <c r="U34" i="9" s="1"/>
  <c r="BW34" i="9"/>
  <c r="C34" i="9"/>
  <c r="CO34" i="9" l="1"/>
  <c r="BW40" i="9"/>
  <c r="U35" i="9"/>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alcChain>
</file>

<file path=xl/sharedStrings.xml><?xml version="1.0" encoding="utf-8"?>
<sst xmlns="http://schemas.openxmlformats.org/spreadsheetml/2006/main" count="1003" uniqueCount="550">
  <si>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</si>
  <si>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</si>
  <si>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</si>
  <si>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</si>
  <si>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</si>
  <si>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</si>
  <si>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</si>
  <si>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</si>
  <si>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</si>
  <si>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</si>
  <si>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</si>
  <si>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</si>
  <si>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</si>
  <si>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</si>
  <si>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</si>
  <si>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</si>
  <si>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</si>
  <si>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</si>
  <si>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</si>
  <si>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</si>
  <si>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</si>
  <si>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</si>
  <si>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</si>
  <si>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</si>
  <si>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</si>
  <si>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</si>
  <si>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</si>
  <si>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</si>
  <si>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</si>
  <si>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</si>
  <si>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</si>
  <si>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</si>
  <si>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</si>
  <si>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</si>
  <si>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</si>
  <si>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</si>
  <si>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</si>
  <si>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</si>
  <si>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</si>
  <si>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</si>
  <si>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</si>
  <si>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</si>
  <si>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</si>
  <si>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</si>
  <si>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</si>
  <si>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</si>
  <si>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</si>
  <si>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</si>
  <si>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</si>
  <si>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</si>
  <si>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</si>
  <si>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</si>
  <si>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</si>
  <si>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</si>
  <si>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</si>
  <si>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</si>
  <si>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</si>
  <si>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</si>
  <si>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</si>
  <si>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</si>
  <si>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</si>
  <si>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</si>
  <si>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</si>
  <si>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</si>
  <si>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</si>
  <si>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</si>
  <si>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</si>
  <si>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</si>
  <si>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</si>
  <si>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Ⅲ－０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</si>
  <si>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</si>
  <si>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</si>
  <si>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</si>
  <si>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</si>
  <si>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</si>
  <si>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</si>
  <si>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</si>
  <si>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</si>
  <si>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</si>
  <si>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</si>
  <si>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</si>
  <si>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</si>
  <si>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都農町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</si>
  <si>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</si>
  <si>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</si>
  <si>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</si>
  <si>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</si>
  <si>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</si>
  <si>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</si>
  <si>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</si>
  <si>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</si>
  <si>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</si>
  <si>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</si>
  <si>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</si>
  <si>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</si>
  <si>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</si>
  <si>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</si>
  <si>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</si>
  <si>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</si>
  <si>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</si>
  <si>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</si>
  <si>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</si>
  <si>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</si>
  <si>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</si>
  <si>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</si>
  <si>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</si>
  <si>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</si>
  <si>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</si>
  <si>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</si>
  <si>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</si>
  <si>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</si>
  <si>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</si>
  <si>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</si>
  <si>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</si>
  <si>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</si>
  <si>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</si>
  <si>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</si>
  <si>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</si>
  <si>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</si>
  <si>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</si>
  <si>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</si>
  <si>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</si>
  <si>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</si>
  <si>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</si>
  <si>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</si>
  <si>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</si>
  <si>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</si>
  <si>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</si>
  <si>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</si>
  <si>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</si>
  <si>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</si>
  <si>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</si>
  <si>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</si>
  <si>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</si>
  <si>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</si>
  <si>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</si>
  <si>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</si>
  <si>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</si>
  <si>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</si>
  <si>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</si>
  <si>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</si>
  <si>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</si>
  <si>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</si>
  <si>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</si>
  <si>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</si>
  <si>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</si>
  <si>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</si>
  <si>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</si>
  <si>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</si>
  <si>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</si>
  <si>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</si>
  <si>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</si>
  <si>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</si>
  <si>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</si>
  <si>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</si>
  <si>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</si>
  <si>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</si>
  <si>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</si>
  <si>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</si>
  <si>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</si>
  <si>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</si>
  <si>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</si>
  <si>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</si>
  <si>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</si>
  <si>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</si>
  <si>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</si>
  <si>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</si>
  <si>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</si>
  <si>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</si>
  <si>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</si>
  <si>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</si>
  <si>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</si>
  <si>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</si>
  <si>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</si>
  <si>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</si>
  <si>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</si>
  <si>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</si>
  <si>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</si>
  <si>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</si>
  <si>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</si>
  <si>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</si>
  <si>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</si>
  <si>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</si>
  <si>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</si>
  <si>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</si>
  <si>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</si>
  <si>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</si>
  <si>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</si>
  <si>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</si>
  <si>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</si>
  <si>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</si>
  <si>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</si>
  <si>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</si>
  <si>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</si>
  <si>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宮崎県都農町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</si>
  <si>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</si>
  <si>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</si>
  <si>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</si>
  <si>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</si>
  <si>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</si>
  <si>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</si>
  <si>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</si>
  <si>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</si>
  <si>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</si>
  <si>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</si>
  <si>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</si>
  <si>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</si>
  <si>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</si>
  <si>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</si>
  <si>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</si>
  <si>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</si>
  <si>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</si>
  <si>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</si>
  <si>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</si>
  <si>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</si>
  <si>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</si>
  <si>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</si>
  <si>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</si>
  <si>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</si>
  <si>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</si>
  <si>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</si>
  <si>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</si>
  <si>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</si>
  <si>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</si>
  <si>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</si>
  <si>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</si>
  <si>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</si>
  <si>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</si>
  <si>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</si>
  <si>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</si>
  <si>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</si>
  <si>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</si>
  <si>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</si>
  <si>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</si>
  <si>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</si>
  <si>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</si>
  <si>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</si>
  <si>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</si>
  <si>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</si>
  <si>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</si>
  <si>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</si>
  <si>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</si>
  <si>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</si>
  <si>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</si>
  <si>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</si>
  <si>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</si>
  <si>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</si>
  <si>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</si>
  <si>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</si>
  <si>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</si>
  <si>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</si>
  <si>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</si>
  <si>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</si>
  <si>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</si>
  <si>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</si>
  <si>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</si>
  <si>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</si>
  <si>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</si>
  <si>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</si>
  <si>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</si>
  <si>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</si>
  <si>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</si>
  <si>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</si>
  <si>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</si>
  <si>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</si>
  <si>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</si>
  <si>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</si>
  <si>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</si>
  <si>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</si>
  <si>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</si>
  <si>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</si>
  <si>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</si>
  <si>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</si>
  <si>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</si>
  <si>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</si>
  <si>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</si>
  <si>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</si>
  <si>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</si>
  <si>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</si>
  <si>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</si>
  <si>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</si>
  <si>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</si>
  <si>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</si>
  <si>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</si>
  <si>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</si>
  <si>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</si>
  <si>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</si>
  <si>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</si>
  <si>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</si>
  <si>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</si>
  <si>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</si>
  <si>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</si>
  <si>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</si>
  <si>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</si>
  <si>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</si>
  <si>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</si>
  <si>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</si>
  <si>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</si>
  <si>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</si>
  <si>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</si>
  <si>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</si>
  <si>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</si>
  <si>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</si>
  <si>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</si>
  <si>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</si>
  <si>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</si>
  <si>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</si>
  <si>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</si>
  <si>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</si>
  <si>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</si>
  <si>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</si>
  <si>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</si>
  <si>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</si>
  <si>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</si>
  <si>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</si>
  <si>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</si>
  <si>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</si>
  <si>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</si>
  <si>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</si>
  <si>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</si>
  <si>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</si>
  <si>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</si>
  <si>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</si>
  <si>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</si>
  <si>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</si>
  <si>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</si>
  <si>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</si>
  <si>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</si>
  <si>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</si>
  <si>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</si>
  <si>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</si>
  <si>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</si>
  <si>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</si>
  <si>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</si>
  <si>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</si>
  <si>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</si>
  <si>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</si>
  <si>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</si>
  <si>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</si>
  <si>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</si>
  <si>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</si>
  <si>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</si>
  <si>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</si>
  <si>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</si>
  <si>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</si>
  <si>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宮崎県都農町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</si>
  <si>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</si>
  <si>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</si>
  <si>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</si>
  <si>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</si>
  <si>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</si>
  <si>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</si>
  <si>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</si>
  <si>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</si>
  <si>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</si>
  <si>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</si>
  <si>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</si>
  <si>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</si>
  <si>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</si>
  <si>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</si>
  <si>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</si>
  <si>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</si>
  <si>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</si>
  <si>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</si>
  <si>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</si>
  <si>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</si>
  <si>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</si>
  <si>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</si>
  <si>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</si>
  <si>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</si>
  <si>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</si>
  <si>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</si>
  <si>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</si>
  <si>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</si>
  <si>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</si>
  <si>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</si>
  <si>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</si>
  <si>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</si>
  <si>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</si>
  <si>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</si>
  <si>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</si>
  <si>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介護保険事業特別会計（介護サービス事業勘定）</t>
    <phoneticPr fontId="5"/>
  </si>
  <si>
    <t>後期高齢者医療特別会計</t>
    <phoneticPr fontId="5"/>
  </si>
  <si>
    <t>国民健康保険病院事業会計</t>
    <phoneticPr fontId="5"/>
  </si>
  <si>
    <t>法適用企業</t>
    <phoneticPr fontId="5"/>
  </si>
  <si>
    <t>水道事業会計</t>
    <phoneticPr fontId="5"/>
  </si>
  <si>
    <t>簡易水道事業特別会計</t>
    <phoneticPr fontId="5"/>
  </si>
  <si>
    <t>法非適用企業</t>
    <phoneticPr fontId="5"/>
  </si>
  <si>
    <t>東都農地区簡易水道事業特別会計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</si>
  <si>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</si>
  <si>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</si>
  <si>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</si>
  <si>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</si>
  <si>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</si>
  <si>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</si>
  <si>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</si>
  <si>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</si>
  <si>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</si>
  <si>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</si>
  <si>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</si>
  <si>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</si>
  <si>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</si>
  <si>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</si>
  <si>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</si>
  <si>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</si>
  <si>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</si>
  <si>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</si>
  <si>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</si>
  <si>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</si>
  <si>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</si>
  <si>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</si>
  <si>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</si>
  <si>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</si>
  <si>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</si>
  <si>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</si>
  <si>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</si>
  <si>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</si>
  <si>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</si>
  <si>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</si>
  <si>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</si>
  <si>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</si>
  <si>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</si>
  <si>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</si>
  <si>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</si>
  <si>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</si>
  <si>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</si>
  <si>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</si>
  <si>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</si>
  <si>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</si>
  <si>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</si>
  <si>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</si>
  <si>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</si>
  <si>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</si>
  <si>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</si>
  <si>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</si>
  <si>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</si>
  <si>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</si>
  <si>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</si>
  <si>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</si>
  <si>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国民健康保険病院事業会計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</si>
  <si>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</si>
  <si>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</si>
  <si>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</si>
  <si>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</si>
  <si>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</si>
  <si>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</si>
  <si>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東都農地区簡易水道事業特別会計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</si>
  <si>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</si>
  <si>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</si>
  <si>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</si>
  <si>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</si>
  <si>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</si>
  <si>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</si>
  <si>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</si>
  <si>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</si>
  <si>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</si>
  <si>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</si>
  <si>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</si>
  <si>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</si>
  <si>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</si>
  <si>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</si>
  <si>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</si>
  <si>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</si>
  <si>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</si>
  <si>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</si>
  <si>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</si>
  <si>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</si>
  <si>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</si>
  <si>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</si>
  <si>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</si>
  <si>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</si>
  <si>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</si>
  <si>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</si>
  <si>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</si>
  <si>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</si>
  <si>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</si>
  <si>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</si>
  <si>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</si>
  <si>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</si>
  <si>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</si>
  <si>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</si>
  <si>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</si>
  <si>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</si>
  <si>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</si>
  <si>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</si>
  <si>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</si>
  <si>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</si>
  <si>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</si>
  <si>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</si>
  <si>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</si>
  <si>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</si>
  <si>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</si>
  <si>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</si>
  <si>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</si>
  <si>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</si>
  <si>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</si>
  <si>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</si>
  <si>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</si>
  <si>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</si>
  <si>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</si>
  <si>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</si>
  <si>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</si>
  <si>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</si>
  <si>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</si>
  <si>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</si>
  <si>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</si>
  <si>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</si>
  <si>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</si>
  <si>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</si>
  <si>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</si>
  <si>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</si>
  <si>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</si>
  <si>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</si>
  <si>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</si>
  <si>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</si>
  <si>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</si>
  <si>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</si>
  <si>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</si>
  <si>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</si>
  <si>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</si>
  <si>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</si>
  <si>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</si>
  <si>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</si>
  <si>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</si>
  <si>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</si>
  <si>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0.64</t>
  </si>
  <si>
    <t>▲ 0.01</t>
  </si>
  <si>
    <t>▲ 3.09</t>
  </si>
  <si>
    <t>国民健康保険病院事業会計</t>
  </si>
  <si>
    <t>水道事業会計</t>
  </si>
  <si>
    <t>一般会計</t>
  </si>
  <si>
    <t>国民健康保険事業特別会計</t>
  </si>
  <si>
    <t>東都農地区簡易水道事業特別会計</t>
  </si>
  <si>
    <t>介護保険事業特別会計（保険事業勘定）</t>
  </si>
  <si>
    <t>後期高齢者医療特別会計</t>
  </si>
  <si>
    <t>介護保険事業特別会計（介護サービス事業勘定）</t>
  </si>
  <si>
    <t>その他会計（赤字）</t>
  </si>
  <si>
    <t>その他会計（黒字）</t>
  </si>
  <si>
    <t>川南･都農衛生組合</t>
    <rPh sb="0" eb="2">
      <t>カワミナミ</t>
    </rPh>
    <rPh sb="3" eb="5">
      <t>ツノ</t>
    </rPh>
    <rPh sb="5" eb="7">
      <t>エイセイ</t>
    </rPh>
    <rPh sb="7" eb="9">
      <t>クミアイ</t>
    </rPh>
    <phoneticPr fontId="2"/>
  </si>
  <si>
    <t>宮崎県東児湯消防組合</t>
    <rPh sb="0" eb="3">
      <t>ミヤザキケン</t>
    </rPh>
    <rPh sb="3" eb="4">
      <t>ヒガシ</t>
    </rPh>
    <rPh sb="4" eb="6">
      <t>コユ</t>
    </rPh>
    <rPh sb="6" eb="8">
      <t>ショウボウ</t>
    </rPh>
    <rPh sb="8" eb="10">
      <t>クミアイ</t>
    </rPh>
    <phoneticPr fontId="2"/>
  </si>
  <si>
    <t>西都児湯環境整備事務組合</t>
    <rPh sb="0" eb="2">
      <t>サイト</t>
    </rPh>
    <rPh sb="2" eb="4">
      <t>コユ</t>
    </rPh>
    <rPh sb="4" eb="6">
      <t>カンキョウ</t>
    </rPh>
    <rPh sb="6" eb="8">
      <t>セイビ</t>
    </rPh>
    <rPh sb="8" eb="10">
      <t>ジム</t>
    </rPh>
    <rPh sb="10" eb="12">
      <t>クミアイ</t>
    </rPh>
    <phoneticPr fontId="2"/>
  </si>
  <si>
    <t>○</t>
    <phoneticPr fontId="2"/>
  </si>
  <si>
    <t>(有)都農ワイン</t>
    <rPh sb="0" eb="3">
      <t>ユウ</t>
    </rPh>
    <rPh sb="3" eb="5">
      <t>ツノ</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</si>
  <si>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</si>
  <si>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</si>
  <si>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宮崎県後期高齢者医療連合(一般会計)</t>
    <rPh sb="0" eb="3">
      <t>ミヤザキケン</t>
    </rPh>
    <rPh sb="3" eb="5">
      <t>コウキ</t>
    </rPh>
    <rPh sb="5" eb="8">
      <t>コウレイシャ</t>
    </rPh>
    <rPh sb="8" eb="10">
      <t>イリョウ</t>
    </rPh>
    <rPh sb="10" eb="12">
      <t>レンゴウ</t>
    </rPh>
    <rPh sb="13" eb="15">
      <t>イッパン</t>
    </rPh>
    <rPh sb="15" eb="17">
      <t>カイケイ</t>
    </rPh>
    <phoneticPr fontId="2"/>
  </si>
  <si>
    <t>宮崎県後期高齢者医療連合(後期高齢者医療特別会計)</t>
    <rPh sb="0" eb="3">
      <t>ミヤザキケン</t>
    </rPh>
    <rPh sb="3" eb="5">
      <t>コウキ</t>
    </rPh>
    <rPh sb="5" eb="8">
      <t>コウレイシャ</t>
    </rPh>
    <rPh sb="8" eb="10">
      <t>イリョウ</t>
    </rPh>
    <rPh sb="10" eb="12">
      <t>レンゴウ</t>
    </rPh>
    <rPh sb="13" eb="15">
      <t>コウキ</t>
    </rPh>
    <rPh sb="15" eb="18">
      <t>コウレイシャ</t>
    </rPh>
    <rPh sb="18" eb="20">
      <t>イリョウ</t>
    </rPh>
    <rPh sb="20" eb="22">
      <t>トクベツ</t>
    </rPh>
    <rPh sb="22" eb="24">
      <t>カイケイ</t>
    </rPh>
    <phoneticPr fontId="2"/>
  </si>
  <si>
    <t>宮崎県自治会館管理組合</t>
    <rPh sb="0" eb="3">
      <t>ミヤザキケン</t>
    </rPh>
    <rPh sb="3" eb="5">
      <t>ジチ</t>
    </rPh>
    <rPh sb="5" eb="7">
      <t>カイカン</t>
    </rPh>
    <rPh sb="7" eb="9">
      <t>カンリ</t>
    </rPh>
    <rPh sb="9" eb="11">
      <t>クミアイ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</si>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</sst>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147869</c:v>
                </c:pt>
                <c:pt idx="1">
                  <c:v>117242</c:v>
                </c:pt>
                <c:pt idx="2">
                  <c:v>114097</c:v>
                </c:pt>
                <c:pt idx="3">
                  <c:v>136577</c:v>
                </c:pt>
                <c:pt idx="4">
                  <c:v>132212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49964</c:v>
                </c:pt>
                <c:pt idx="1">
                  <c:v>48967</c:v>
                </c:pt>
                <c:pt idx="2">
                  <c:v>122872</c:v>
                </c:pt>
                <c:pt idx="3">
                  <c:v>199326</c:v>
                </c:pt>
                <c:pt idx="4">
                  <c:v>159872</c:v>
                </c:pt>
              </c:numCache>
            </c:numRef>
          </c:val>
          <c:smooth val="0"/>
        </c:ser>
        <c:dLbls>
          <c:showLegendKey val="0"/>
          <c:showVal val="0"/>
          <c:showCatName val="0"/>
          <c:showSerName val="0"/>
          <c:showPercent val="0"/>
          <c:showBubbleSize val="0"/>
        </c:dLbls>
        <c:marker val="1"/>
        <c:smooth val="0"/>
        <c:axId val="158177152"/>
        <c:axId val="158179328"/>
      </c:lineChart>
      <c:catAx>
        <c:axId val="1581771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179328"/>
        <c:crosses val="autoZero"/>
        <c:auto val="1"/>
        <c:lblAlgn val="ctr"/>
        <c:lblOffset val="100"/>
        <c:tickLblSkip val="1"/>
        <c:tickMarkSkip val="1"/>
        <c:noMultiLvlLbl val="0"/>
      </c:catAx>
      <c:valAx>
        <c:axId val="15817932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177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3.87</c:v>
                </c:pt>
                <c:pt idx="1">
                  <c:v>2.94</c:v>
                </c:pt>
                <c:pt idx="2">
                  <c:v>3.37</c:v>
                </c:pt>
                <c:pt idx="3">
                  <c:v>3.57</c:v>
                </c:pt>
                <c:pt idx="4">
                  <c:v>3.76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19.95</c:v>
                </c:pt>
                <c:pt idx="1">
                  <c:v>22.55</c:v>
                </c:pt>
                <c:pt idx="2">
                  <c:v>22.89</c:v>
                </c:pt>
                <c:pt idx="3">
                  <c:v>25.12</c:v>
                </c:pt>
                <c:pt idx="4">
                  <c:v>23.92</c:v>
                </c:pt>
              </c:numCache>
            </c:numRef>
          </c:val>
        </c:ser>
        <c:dLbls>
          <c:showLegendKey val="0"/>
          <c:showVal val="0"/>
          <c:showCatName val="0"/>
          <c:showSerName val="0"/>
          <c:showPercent val="0"/>
          <c:showBubbleSize val="0"/>
        </c:dLbls>
        <c:gapWidth val="250"/>
        <c:overlap val="100"/>
        <c:axId val="166193408"/>
        <c:axId val="166343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1.93</c:v>
                </c:pt>
                <c:pt idx="1">
                  <c:v>-0.64</c:v>
                </c:pt>
                <c:pt idx="2">
                  <c:v>-0.01</c:v>
                </c:pt>
                <c:pt idx="3">
                  <c:v>1.42</c:v>
                </c:pt>
                <c:pt idx="4">
                  <c:v>-3.09</c:v>
                </c:pt>
              </c:numCache>
            </c:numRef>
          </c:val>
          <c:smooth val="0"/>
        </c:ser>
        <c:dLbls>
          <c:showLegendKey val="0"/>
          <c:showVal val="0"/>
          <c:showCatName val="0"/>
          <c:showSerName val="0"/>
          <c:showPercent val="0"/>
          <c:showBubbleSize val="0"/>
        </c:dLbls>
        <c:marker val="1"/>
        <c:smooth val="0"/>
        <c:axId val="166193408"/>
        <c:axId val="166343040"/>
      </c:lineChart>
      <c:catAx>
        <c:axId val="16619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6343040"/>
        <c:crosses val="autoZero"/>
        <c:auto val="1"/>
        <c:lblAlgn val="ctr"/>
        <c:lblOffset val="100"/>
        <c:tickLblSkip val="1"/>
        <c:tickMarkSkip val="1"/>
        <c:noMultiLvlLbl val="0"/>
      </c:catAx>
      <c:valAx>
        <c:axId val="166343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193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0.01</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介護保険事業特別会計（介護サービス事業勘定）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0.05</c:v>
                </c:pt>
                <c:pt idx="4">
                  <c:v>#N/A</c:v>
                </c:pt>
                <c:pt idx="5">
                  <c:v>0.1</c:v>
                </c:pt>
                <c:pt idx="6">
                  <c:v>#N/A</c:v>
                </c:pt>
                <c:pt idx="7">
                  <c:v>0.11</c:v>
                </c:pt>
                <c:pt idx="8">
                  <c:v>#N/A</c:v>
                </c:pt>
                <c:pt idx="9">
                  <c:v>7.0000000000000007E-2</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0.05</c:v>
                </c:pt>
                <c:pt idx="2">
                  <c:v>#N/A</c:v>
                </c:pt>
                <c:pt idx="3">
                  <c:v>0.05</c:v>
                </c:pt>
                <c:pt idx="4">
                  <c:v>#N/A</c:v>
                </c:pt>
                <c:pt idx="5">
                  <c:v>0.06</c:v>
                </c:pt>
                <c:pt idx="6">
                  <c:v>#N/A</c:v>
                </c:pt>
                <c:pt idx="7">
                  <c:v>0.06</c:v>
                </c:pt>
                <c:pt idx="8">
                  <c:v>#N/A</c:v>
                </c:pt>
                <c:pt idx="9">
                  <c:v>7.0000000000000007E-2</c:v>
                </c:pt>
              </c:numCache>
            </c:numRef>
          </c:val>
        </c:ser>
        <c:ser>
          <c:idx val="4"/>
          <c:order val="4"/>
          <c:tx>
            <c:strRef>
              <c:f>データシート!$A$31</c:f>
              <c:strCache>
                <c:ptCount val="1"/>
                <c:pt idx="0">
                  <c:v>介護保険事業特別会計（保険事業勘定）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0.54</c:v>
                </c:pt>
                <c:pt idx="2">
                  <c:v>#N/A</c:v>
                </c:pt>
                <c:pt idx="3">
                  <c:v>0.79</c:v>
                </c:pt>
                <c:pt idx="4">
                  <c:v>#N/A</c:v>
                </c:pt>
                <c:pt idx="5">
                  <c:v>0.64</c:v>
                </c:pt>
                <c:pt idx="6">
                  <c:v>#N/A</c:v>
                </c:pt>
                <c:pt idx="7">
                  <c:v>0.91</c:v>
                </c:pt>
                <c:pt idx="8">
                  <c:v>#N/A</c:v>
                </c:pt>
                <c:pt idx="9">
                  <c:v>0.26</c:v>
                </c:pt>
              </c:numCache>
            </c:numRef>
          </c:val>
        </c:ser>
        <c:ser>
          <c:idx val="5"/>
          <c:order val="5"/>
          <c:tx>
            <c:strRef>
              <c:f>データシート!$A$32</c:f>
              <c:strCache>
                <c:ptCount val="1"/>
                <c:pt idx="0">
                  <c:v>東都農地区簡易水道事業特別会計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0.14000000000000001</c:v>
                </c:pt>
                <c:pt idx="2">
                  <c:v>#N/A</c:v>
                </c:pt>
                <c:pt idx="3">
                  <c:v>0.01</c:v>
                </c:pt>
                <c:pt idx="4">
                  <c:v>#N/A</c:v>
                </c:pt>
                <c:pt idx="5">
                  <c:v>0.04</c:v>
                </c:pt>
                <c:pt idx="6">
                  <c:v>#N/A</c:v>
                </c:pt>
                <c:pt idx="7">
                  <c:v>0.03</c:v>
                </c:pt>
                <c:pt idx="8">
                  <c:v>#N/A</c:v>
                </c:pt>
                <c:pt idx="9">
                  <c:v>0.38</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3.15</c:v>
                </c:pt>
                <c:pt idx="2">
                  <c:v>#N/A</c:v>
                </c:pt>
                <c:pt idx="3">
                  <c:v>3.6</c:v>
                </c:pt>
                <c:pt idx="4">
                  <c:v>#N/A</c:v>
                </c:pt>
                <c:pt idx="5">
                  <c:v>3.56</c:v>
                </c:pt>
                <c:pt idx="6">
                  <c:v>#N/A</c:v>
                </c:pt>
                <c:pt idx="7">
                  <c:v>2.88</c:v>
                </c:pt>
                <c:pt idx="8">
                  <c:v>#N/A</c:v>
                </c:pt>
                <c:pt idx="9">
                  <c:v>3.69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3.87</c:v>
                </c:pt>
                <c:pt idx="2">
                  <c:v>#N/A</c:v>
                </c:pt>
                <c:pt idx="3">
                  <c:v>2.94</c:v>
                </c:pt>
                <c:pt idx="4">
                  <c:v>#N/A</c:v>
                </c:pt>
                <c:pt idx="5">
                  <c:v>3.37</c:v>
                </c:pt>
                <c:pt idx="6">
                  <c:v>#N/A</c:v>
                </c:pt>
                <c:pt idx="7">
                  <c:v>3.56</c:v>
                </c:pt>
                <c:pt idx="8">
                  <c:v>#N/A</c:v>
                </c:pt>
                <c:pt idx="9">
                  <c:v>3.76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1.88</c:v>
                </c:pt>
                <c:pt idx="2">
                  <c:v>#N/A</c:v>
                </c:pt>
                <c:pt idx="3">
                  <c:v>2.38</c:v>
                </c:pt>
                <c:pt idx="4">
                  <c:v>#N/A</c:v>
                </c:pt>
                <c:pt idx="5">
                  <c:v>3.37</c:v>
                </c:pt>
                <c:pt idx="6">
                  <c:v>#N/A</c:v>
                </c:pt>
                <c:pt idx="7">
                  <c:v>3.58</c:v>
                </c:pt>
                <c:pt idx="8">
                  <c:v>#N/A</c:v>
                </c:pt>
                <c:pt idx="9">
                  <c:v>4.2</c:v>
                </c:pt>
              </c:numCache>
            </c:numRef>
          </c:val>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2.4</c:v>
                </c:pt>
                <c:pt idx="2">
                  <c:v>#N/A</c:v>
                </c:pt>
                <c:pt idx="3">
                  <c:v>4.04</c:v>
                </c:pt>
                <c:pt idx="4">
                  <c:v>#N/A</c:v>
                </c:pt>
                <c:pt idx="5">
                  <c:v>6.29</c:v>
                </c:pt>
                <c:pt idx="6">
                  <c:v>#N/A</c:v>
                </c:pt>
                <c:pt idx="7">
                  <c:v>7.21</c:v>
                </c:pt>
                <c:pt idx="8">
                  <c:v>#N/A</c:v>
                </c:pt>
                <c:pt idx="9">
                  <c:v>7.19</c:v>
                </c:pt>
              </c:numCache>
            </c:numRef>
          </c:val>
        </c:ser>
        <c:dLbls>
          <c:showLegendKey val="0"/>
          <c:showVal val="0"/>
          <c:showCatName val="0"/>
          <c:showSerName val="0"/>
          <c:showPercent val="0"/>
          <c:showBubbleSize val="0"/>
        </c:dLbls>
        <c:gapWidth val="150"/>
        <c:overlap val="100"/>
        <c:axId val="167362944"/>
        <c:axId val="167364480"/>
      </c:barChart>
      <c:catAx>
        <c:axId val="16736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364480"/>
        <c:crosses val="autoZero"/>
        <c:auto val="1"/>
        <c:lblAlgn val="ctr"/>
        <c:lblOffset val="100"/>
        <c:tickLblSkip val="1"/>
        <c:tickMarkSkip val="1"/>
        <c:noMultiLvlLbl val="0"/>
      </c:catAx>
      <c:valAx>
        <c:axId val="167364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362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329</c:v>
                </c:pt>
                <c:pt idx="5">
                  <c:v>342</c:v>
                </c:pt>
                <c:pt idx="8">
                  <c:v>340</c:v>
                </c:pt>
                <c:pt idx="11">
                  <c:v>372</c:v>
                </c:pt>
                <c:pt idx="14">
                  <c:v>361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15</c:v>
                </c:pt>
                <c:pt idx="3">
                  <c:v>15</c:v>
                </c:pt>
                <c:pt idx="6">
                  <c:v>15</c:v>
                </c:pt>
                <c:pt idx="9">
                  <c:v>13</c:v>
                </c:pt>
                <c:pt idx="12">
                  <c:v>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49</c:v>
                </c:pt>
                <c:pt idx="3">
                  <c:v>50</c:v>
                </c:pt>
                <c:pt idx="6">
                  <c:v>52</c:v>
                </c:pt>
                <c:pt idx="9">
                  <c:v>52</c:v>
                </c:pt>
                <c:pt idx="12">
                  <c:v>53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c:v>
                </c:pt>
                <c:pt idx="3">
                  <c:v>10</c:v>
                </c:pt>
                <c:pt idx="6">
                  <c:v>12</c:v>
                </c:pt>
                <c:pt idx="9">
                  <c:v>12</c:v>
                </c:pt>
                <c:pt idx="12">
                  <c:v>13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696</c:v>
                </c:pt>
                <c:pt idx="3">
                  <c:v>670</c:v>
                </c:pt>
                <c:pt idx="6">
                  <c:v>635</c:v>
                </c:pt>
                <c:pt idx="9">
                  <c:v>619</c:v>
                </c:pt>
                <c:pt idx="12">
                  <c:v>607</c:v>
                </c:pt>
              </c:numCache>
            </c:numRef>
          </c:val>
        </c:ser>
        <c:dLbls>
          <c:showLegendKey val="0"/>
          <c:showVal val="0"/>
          <c:showCatName val="0"/>
          <c:showSerName val="0"/>
          <c:showPercent val="0"/>
          <c:showBubbleSize val="0"/>
        </c:dLbls>
        <c:gapWidth val="100"/>
        <c:overlap val="100"/>
        <c:axId val="167411712"/>
        <c:axId val="167413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440</c:v>
                </c:pt>
                <c:pt idx="2">
                  <c:v>#N/A</c:v>
                </c:pt>
                <c:pt idx="3">
                  <c:v>#N/A</c:v>
                </c:pt>
                <c:pt idx="4">
                  <c:v>403</c:v>
                </c:pt>
                <c:pt idx="5">
                  <c:v>#N/A</c:v>
                </c:pt>
                <c:pt idx="6">
                  <c:v>#N/A</c:v>
                </c:pt>
                <c:pt idx="7">
                  <c:v>374</c:v>
                </c:pt>
                <c:pt idx="8">
                  <c:v>#N/A</c:v>
                </c:pt>
                <c:pt idx="9">
                  <c:v>#N/A</c:v>
                </c:pt>
                <c:pt idx="10">
                  <c:v>324</c:v>
                </c:pt>
                <c:pt idx="11">
                  <c:v>#N/A</c:v>
                </c:pt>
                <c:pt idx="12">
                  <c:v>#N/A</c:v>
                </c:pt>
                <c:pt idx="13">
                  <c:v>327</c:v>
                </c:pt>
                <c:pt idx="14">
                  <c:v>#N/A</c:v>
                </c:pt>
              </c:numCache>
            </c:numRef>
          </c:val>
          <c:smooth val="0"/>
        </c:ser>
        <c:dLbls>
          <c:showLegendKey val="0"/>
          <c:showVal val="0"/>
          <c:showCatName val="0"/>
          <c:showSerName val="0"/>
          <c:showPercent val="0"/>
          <c:showBubbleSize val="0"/>
        </c:dLbls>
        <c:marker val="1"/>
        <c:smooth val="0"/>
        <c:axId val="167411712"/>
        <c:axId val="167413632"/>
      </c:lineChart>
      <c:catAx>
        <c:axId val="16741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413632"/>
        <c:crosses val="autoZero"/>
        <c:auto val="1"/>
        <c:lblAlgn val="ctr"/>
        <c:lblOffset val="100"/>
        <c:tickLblSkip val="1"/>
        <c:tickMarkSkip val="1"/>
        <c:noMultiLvlLbl val="0"/>
      </c:catAx>
      <c:valAx>
        <c:axId val="167413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411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3256</c:v>
                </c:pt>
                <c:pt idx="5">
                  <c:v>3360</c:v>
                </c:pt>
                <c:pt idx="8">
                  <c:v>3725</c:v>
                </c:pt>
                <c:pt idx="11">
                  <c:v>3691</c:v>
                </c:pt>
                <c:pt idx="14">
                  <c:v>3736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210</c:v>
                </c:pt>
                <c:pt idx="5">
                  <c:v>186</c:v>
                </c:pt>
                <c:pt idx="8">
                  <c:v>164</c:v>
                </c:pt>
                <c:pt idx="11">
                  <c:v>142</c:v>
                </c:pt>
                <c:pt idx="14">
                  <c:v>127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1661</c:v>
                </c:pt>
                <c:pt idx="5">
                  <c:v>1795</c:v>
                </c:pt>
                <c:pt idx="8">
                  <c:v>1665</c:v>
                </c:pt>
                <c:pt idx="11">
                  <c:v>1664</c:v>
                </c:pt>
                <c:pt idx="14">
                  <c:v>1628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18</c:v>
                </c:pt>
                <c:pt idx="3">
                  <c:v>17</c:v>
                </c:pt>
                <c:pt idx="6">
                  <c:v>15</c:v>
                </c:pt>
                <c:pt idx="9">
                  <c:v>14</c:v>
                </c:pt>
                <c:pt idx="12">
                  <c:v>12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1190</c:v>
                </c:pt>
                <c:pt idx="3">
                  <c:v>1175</c:v>
                </c:pt>
                <c:pt idx="6">
                  <c:v>1173</c:v>
                </c:pt>
                <c:pt idx="9">
                  <c:v>1199</c:v>
                </c:pt>
                <c:pt idx="12">
                  <c:v>1047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495</c:v>
                </c:pt>
                <c:pt idx="3">
                  <c:v>450</c:v>
                </c:pt>
                <c:pt idx="6">
                  <c:v>405</c:v>
                </c:pt>
                <c:pt idx="9">
                  <c:v>436</c:v>
                </c:pt>
                <c:pt idx="12">
                  <c:v>504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107</c:v>
                </c:pt>
                <c:pt idx="3">
                  <c:v>90</c:v>
                </c:pt>
                <c:pt idx="6">
                  <c:v>77</c:v>
                </c:pt>
                <c:pt idx="9">
                  <c:v>65</c:v>
                </c:pt>
                <c:pt idx="12">
                  <c:v>57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97</c:v>
                </c:pt>
                <c:pt idx="3">
                  <c:v>85</c:v>
                </c:pt>
                <c:pt idx="6">
                  <c:v>71</c:v>
                </c:pt>
                <c:pt idx="9">
                  <c:v>59</c:v>
                </c:pt>
                <c:pt idx="12">
                  <c:v>47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5444</c:v>
                </c:pt>
                <c:pt idx="3">
                  <c:v>5191</c:v>
                </c:pt>
                <c:pt idx="6">
                  <c:v>5320</c:v>
                </c:pt>
                <c:pt idx="9">
                  <c:v>5690</c:v>
                </c:pt>
                <c:pt idx="12">
                  <c:v>5670</c:v>
                </c:pt>
              </c:numCache>
            </c:numRef>
          </c:val>
        </c:ser>
        <c:dLbls>
          <c:showLegendKey val="0"/>
          <c:showVal val="0"/>
          <c:showCatName val="0"/>
          <c:showSerName val="0"/>
          <c:showPercent val="0"/>
          <c:showBubbleSize val="0"/>
        </c:dLbls>
        <c:gapWidth val="100"/>
        <c:overlap val="100"/>
        <c:axId val="152971136"/>
        <c:axId val="152977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2223</c:v>
                </c:pt>
                <c:pt idx="2">
                  <c:v>#N/A</c:v>
                </c:pt>
                <c:pt idx="3">
                  <c:v>#N/A</c:v>
                </c:pt>
                <c:pt idx="4">
                  <c:v>1666</c:v>
                </c:pt>
                <c:pt idx="5">
                  <c:v>#N/A</c:v>
                </c:pt>
                <c:pt idx="6">
                  <c:v>#N/A</c:v>
                </c:pt>
                <c:pt idx="7">
                  <c:v>1505</c:v>
                </c:pt>
                <c:pt idx="8">
                  <c:v>#N/A</c:v>
                </c:pt>
                <c:pt idx="9">
                  <c:v>#N/A</c:v>
                </c:pt>
                <c:pt idx="10">
                  <c:v>1966</c:v>
                </c:pt>
                <c:pt idx="11">
                  <c:v>#N/A</c:v>
                </c:pt>
                <c:pt idx="12">
                  <c:v>#N/A</c:v>
                </c:pt>
                <c:pt idx="13">
                  <c:v>1846</c:v>
                </c:pt>
                <c:pt idx="14">
                  <c:v>#N/A</c:v>
                </c:pt>
              </c:numCache>
            </c:numRef>
          </c:val>
          <c:smooth val="0"/>
        </c:ser>
        <c:dLbls>
          <c:showLegendKey val="0"/>
          <c:showVal val="0"/>
          <c:showCatName val="0"/>
          <c:showSerName val="0"/>
          <c:showPercent val="0"/>
          <c:showBubbleSize val="0"/>
        </c:dLbls>
        <c:marker val="1"/>
        <c:smooth val="0"/>
        <c:axId val="152971136"/>
        <c:axId val="152977408"/>
      </c:lineChart>
      <c:catAx>
        <c:axId val="15297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2977408"/>
        <c:crosses val="autoZero"/>
        <c:auto val="1"/>
        <c:lblAlgn val="ctr"/>
        <c:lblOffset val="100"/>
        <c:tickLblSkip val="1"/>
        <c:tickMarkSkip val="1"/>
        <c:noMultiLvlLbl val="0"/>
      </c:catAx>
      <c:valAx>
        <c:axId val="152977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971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宮崎県都農町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10,991
10,981
102.11
6,487,444
6,300,221
125,879
3,347,333
5,669,867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61.4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当町の産業構造は、第１次産業が中心であり、財政基盤が弱い。これにより、本指数は県及び全国平均を下回っている。</a:t>
          </a:r>
          <a:endParaRPr kumimoji="1" lang="en-US" altLang="ja-JP" sz="1300">
            <a:latin typeface="ＭＳ Ｐゴシック"/>
          </a:endParaRPr>
        </a:p>
        <a:p>
          <a:r>
            <a:rPr kumimoji="1" lang="ja-JP" altLang="en-US" sz="1300">
              <a:latin typeface="ＭＳ Ｐゴシック"/>
            </a:rPr>
            <a:t>　本指数は直近３ヵ年の平均値となっているが、近年の単年度指数は固定資産税、地方消費税交付金等の増加により上昇傾向にある。</a:t>
          </a:r>
          <a:endParaRPr kumimoji="1" lang="en-US" altLang="ja-JP" sz="1300">
            <a:latin typeface="ＭＳ Ｐゴシック"/>
          </a:endParaRPr>
        </a:p>
        <a:p>
          <a:r>
            <a:rPr kumimoji="1" lang="ja-JP" altLang="en-US" sz="1300">
              <a:latin typeface="ＭＳ Ｐゴシック"/>
            </a:rPr>
            <a:t>　今後も歳出の抑制と税収確保に努め、財政基盤の強化を図る。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2" name="直線コネクタ 61"/>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3"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4" name="直線コネクタ 63"/>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116417</xdr:rowOff>
    </xdr:to>
    <xdr:cxnSp macro="">
      <xdr:nvCxnSpPr>
        <xdr:cNvPr id="67" name="直線コネクタ 66"/>
        <xdr:cNvCxnSpPr/>
      </xdr:nvCxnSpPr>
      <xdr:spPr>
        <a:xfrm flipV="1">
          <a:off x="4114800" y="71056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8"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69" name="フローチャート : 判断 68"/>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116417</xdr:rowOff>
    </xdr:from>
    <xdr:to>
      <xdr:col>6</xdr:col>
      <xdr:colOff>0</xdr:colOff>
      <xdr:row>41</xdr:row>
      <xdr:rowOff>116417</xdr:rowOff>
    </xdr:to>
    <xdr:cxnSp macro="">
      <xdr:nvCxnSpPr>
        <xdr:cNvPr id="70" name="直線コネクタ 69"/>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1" name="フローチャート : 判断 70"/>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151994</xdr:rowOff>
    </xdr:from>
    <xdr:ext cx="736600" cy="259045"/>
    <xdr:sp macro="" textlink="">
      <xdr:nvSpPr>
        <xdr:cNvPr id="72" name="テキスト ボックス 71"/>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116417</xdr:rowOff>
    </xdr:from>
    <xdr:to>
      <xdr:col>4</xdr:col>
      <xdr:colOff>482600</xdr:colOff>
      <xdr:row>41</xdr:row>
      <xdr:rowOff>116417</xdr:rowOff>
    </xdr:to>
    <xdr:cxnSp macro="">
      <xdr:nvCxnSpPr>
        <xdr:cNvPr id="73" name="直線コネクタ 72"/>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65617</xdr:rowOff>
    </xdr:from>
    <xdr:to>
      <xdr:col>4</xdr:col>
      <xdr:colOff>533400</xdr:colOff>
      <xdr:row>41</xdr:row>
      <xdr:rowOff>167217</xdr:rowOff>
    </xdr:to>
    <xdr:sp macro="" textlink="">
      <xdr:nvSpPr>
        <xdr:cNvPr id="74" name="フローチャート :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151994</xdr:rowOff>
    </xdr:from>
    <xdr:ext cx="762000" cy="259045"/>
    <xdr:sp macro="" textlink="">
      <xdr:nvSpPr>
        <xdr:cNvPr id="75" name="テキスト ボックス 74"/>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116417</xdr:rowOff>
    </xdr:to>
    <xdr:cxnSp macro="">
      <xdr:nvCxnSpPr>
        <xdr:cNvPr id="76" name="直線コネクタ 75"/>
        <xdr:cNvCxnSpPr/>
      </xdr:nvCxnSpPr>
      <xdr:spPr>
        <a:xfrm>
          <a:off x="1447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7" name="フローチャート :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8" name="テキスト ボックス 77"/>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9" name="フローチャート : 判断 78"/>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80" name="テキスト ボックス 79"/>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6" name="円/楕円 85"/>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41927</xdr:rowOff>
    </xdr:from>
    <xdr:ext cx="762000" cy="259045"/>
    <xdr:sp macro="" textlink="">
      <xdr:nvSpPr>
        <xdr:cNvPr id="87"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65617</xdr:rowOff>
    </xdr:from>
    <xdr:to>
      <xdr:col>6</xdr:col>
      <xdr:colOff>50800</xdr:colOff>
      <xdr:row>41</xdr:row>
      <xdr:rowOff>167217</xdr:rowOff>
    </xdr:to>
    <xdr:sp macro="" textlink="">
      <xdr:nvSpPr>
        <xdr:cNvPr id="88" name="円/楕円 87"/>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89" name="テキスト ボックス 88"/>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65617</xdr:rowOff>
    </xdr:from>
    <xdr:to>
      <xdr:col>4</xdr:col>
      <xdr:colOff>533400</xdr:colOff>
      <xdr:row>41</xdr:row>
      <xdr:rowOff>167217</xdr:rowOff>
    </xdr:to>
    <xdr:sp macro="" textlink="">
      <xdr:nvSpPr>
        <xdr:cNvPr id="90" name="円/楕円 89"/>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91" name="テキスト ボックス 90"/>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65617</xdr:rowOff>
    </xdr:from>
    <xdr:to>
      <xdr:col>3</xdr:col>
      <xdr:colOff>330200</xdr:colOff>
      <xdr:row>41</xdr:row>
      <xdr:rowOff>167217</xdr:rowOff>
    </xdr:to>
    <xdr:sp macro="" textlink="">
      <xdr:nvSpPr>
        <xdr:cNvPr id="92" name="円/楕円 91"/>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151994</xdr:rowOff>
    </xdr:from>
    <xdr:ext cx="762000" cy="259045"/>
    <xdr:sp macro="" textlink="">
      <xdr:nvSpPr>
        <xdr:cNvPr id="93" name="テキスト ボックス 92"/>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4" name="円/楕円 93"/>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95" name="テキスト ボックス 94"/>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全国及び県平均は下回っているが、</a:t>
          </a:r>
          <a:r>
            <a:rPr kumimoji="1" lang="ja-JP" altLang="ja-JP" sz="1300">
              <a:solidFill>
                <a:schemeClr val="dk1"/>
              </a:solidFill>
              <a:effectLst/>
              <a:latin typeface="+mn-lt"/>
              <a:ea typeface="+mn-ea"/>
              <a:cs typeface="+mn-cs"/>
            </a:rPr>
            <a:t>類似団体平均値</a:t>
          </a:r>
          <a:r>
            <a:rPr kumimoji="1" lang="ja-JP" altLang="en-US" sz="1300">
              <a:solidFill>
                <a:schemeClr val="dk1"/>
              </a:solidFill>
              <a:effectLst/>
              <a:latin typeface="+mn-lt"/>
              <a:ea typeface="+mn-ea"/>
              <a:cs typeface="+mn-cs"/>
            </a:rPr>
            <a:t>及び前年比を上回っている。これは、義務的経費である人件費及び扶助費の増、臨時財政対策債の発行額の減等によるものが要因として挙げられる。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今後、高齢化及び子育て支援に伴う扶助費等の増も見込まれるため、税収等経常一般財源確保に取り組むとともに、経常経費の削減に努める必要がある。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1270</xdr:rowOff>
    </xdr:from>
    <xdr:to>
      <xdr:col>7</xdr:col>
      <xdr:colOff>152400</xdr:colOff>
      <xdr:row>66</xdr:row>
      <xdr:rowOff>82550</xdr:rowOff>
    </xdr:to>
    <xdr:cxnSp macro="">
      <xdr:nvCxnSpPr>
        <xdr:cNvPr id="123" name="直線コネクタ 122"/>
        <xdr:cNvCxnSpPr/>
      </xdr:nvCxnSpPr>
      <xdr:spPr>
        <a:xfrm flipV="1">
          <a:off x="4953000" y="1028827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66</xdr:row>
      <xdr:rowOff>82550</xdr:rowOff>
    </xdr:from>
    <xdr:to>
      <xdr:col>7</xdr:col>
      <xdr:colOff>241300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87647</xdr:rowOff>
    </xdr:from>
    <xdr:ext cx="762000" cy="259045"/>
    <xdr:sp macro="" textlink="">
      <xdr:nvSpPr>
        <xdr:cNvPr id="126" name="財政構造の弾力性最大値テキスト"/>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7</xdr:col>
      <xdr:colOff>63500</xdr:colOff>
      <xdr:row>60</xdr:row>
      <xdr:rowOff>1270</xdr:rowOff>
    </xdr:from>
    <xdr:to>
      <xdr:col>7</xdr:col>
      <xdr:colOff>241300</xdr:colOff>
      <xdr:row>60</xdr:row>
      <xdr:rowOff>1270</xdr:rowOff>
    </xdr:to>
    <xdr:cxnSp macro="">
      <xdr:nvCxnSpPr>
        <xdr:cNvPr id="127" name="直線コネクタ 126"/>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150622</xdr:rowOff>
    </xdr:from>
    <xdr:to>
      <xdr:col>7</xdr:col>
      <xdr:colOff>152400</xdr:colOff>
      <xdr:row>63</xdr:row>
      <xdr:rowOff>152908</xdr:rowOff>
    </xdr:to>
    <xdr:cxnSp macro="">
      <xdr:nvCxnSpPr>
        <xdr:cNvPr id="128" name="直線コネクタ 127"/>
        <xdr:cNvCxnSpPr/>
      </xdr:nvCxnSpPr>
      <xdr:spPr>
        <a:xfrm>
          <a:off x="4114800" y="1078052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31767</xdr:rowOff>
    </xdr:from>
    <xdr:ext cx="762000" cy="259045"/>
    <xdr:sp macro="" textlink="">
      <xdr:nvSpPr>
        <xdr:cNvPr id="129" name="財政構造の弾力性平均値テキスト"/>
        <xdr:cNvSpPr txBox="1"/>
      </xdr:nvSpPr>
      <xdr:spPr>
        <a:xfrm>
          <a:off x="5041900" y="1066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30" name="フローチャート : 判断 129"/>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150622</xdr:rowOff>
    </xdr:from>
    <xdr:to>
      <xdr:col>6</xdr:col>
      <xdr:colOff>0</xdr:colOff>
      <xdr:row>62</xdr:row>
      <xdr:rowOff>165100</xdr:rowOff>
    </xdr:to>
    <xdr:cxnSp macro="">
      <xdr:nvCxnSpPr>
        <xdr:cNvPr id="131" name="直線コネクタ 130"/>
        <xdr:cNvCxnSpPr/>
      </xdr:nvCxnSpPr>
      <xdr:spPr>
        <a:xfrm flipV="1">
          <a:off x="3225800" y="1078052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2" name="フローチャート : 判断 131"/>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3" name="テキスト ボックス 132"/>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97536</xdr:rowOff>
    </xdr:from>
    <xdr:to>
      <xdr:col>4</xdr:col>
      <xdr:colOff>482600</xdr:colOff>
      <xdr:row>62</xdr:row>
      <xdr:rowOff>165100</xdr:rowOff>
    </xdr:to>
    <xdr:cxnSp macro="">
      <xdr:nvCxnSpPr>
        <xdr:cNvPr id="134" name="直線コネクタ 133"/>
        <xdr:cNvCxnSpPr/>
      </xdr:nvCxnSpPr>
      <xdr:spPr>
        <a:xfrm>
          <a:off x="2336800" y="1072743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5" name="フローチャート : 判断 134"/>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49801</xdr:rowOff>
    </xdr:from>
    <xdr:ext cx="762000" cy="259045"/>
    <xdr:sp macro="" textlink="">
      <xdr:nvSpPr>
        <xdr:cNvPr id="136" name="テキスト ボックス 135"/>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39624</xdr:rowOff>
    </xdr:from>
    <xdr:to>
      <xdr:col>3</xdr:col>
      <xdr:colOff>279400</xdr:colOff>
      <xdr:row>62</xdr:row>
      <xdr:rowOff>97536</xdr:rowOff>
    </xdr:to>
    <xdr:cxnSp macro="">
      <xdr:nvCxnSpPr>
        <xdr:cNvPr id="137" name="直線コネクタ 136"/>
        <xdr:cNvCxnSpPr/>
      </xdr:nvCxnSpPr>
      <xdr:spPr>
        <a:xfrm>
          <a:off x="1447800" y="106695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133604</xdr:rowOff>
    </xdr:from>
    <xdr:to>
      <xdr:col>3</xdr:col>
      <xdr:colOff>330200</xdr:colOff>
      <xdr:row>63</xdr:row>
      <xdr:rowOff>63754</xdr:rowOff>
    </xdr:to>
    <xdr:sp macro="" textlink="">
      <xdr:nvSpPr>
        <xdr:cNvPr id="138" name="フローチャート : 判断 137"/>
        <xdr:cNvSpPr/>
      </xdr:nvSpPr>
      <xdr:spPr>
        <a:xfrm>
          <a:off x="2286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48531</xdr:rowOff>
    </xdr:from>
    <xdr:ext cx="762000" cy="259045"/>
    <xdr:sp macro="" textlink="">
      <xdr:nvSpPr>
        <xdr:cNvPr id="139" name="テキスト ボックス 138"/>
        <xdr:cNvSpPr txBox="1"/>
      </xdr:nvSpPr>
      <xdr:spPr>
        <a:xfrm>
          <a:off x="1955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169926</xdr:rowOff>
    </xdr:from>
    <xdr:to>
      <xdr:col>2</xdr:col>
      <xdr:colOff>127000</xdr:colOff>
      <xdr:row>62</xdr:row>
      <xdr:rowOff>100076</xdr:rowOff>
    </xdr:to>
    <xdr:sp macro="" textlink="">
      <xdr:nvSpPr>
        <xdr:cNvPr id="140" name="フローチャート : 判断 139"/>
        <xdr:cNvSpPr/>
      </xdr:nvSpPr>
      <xdr:spPr>
        <a:xfrm>
          <a:off x="1397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84853</xdr:rowOff>
    </xdr:from>
    <xdr:ext cx="762000" cy="259045"/>
    <xdr:sp macro="" textlink="">
      <xdr:nvSpPr>
        <xdr:cNvPr id="141" name="テキスト ボックス 140"/>
        <xdr:cNvSpPr txBox="1"/>
      </xdr:nvSpPr>
      <xdr:spPr>
        <a:xfrm>
          <a:off x="1066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102108</xdr:rowOff>
    </xdr:from>
    <xdr:to>
      <xdr:col>7</xdr:col>
      <xdr:colOff>203200</xdr:colOff>
      <xdr:row>64</xdr:row>
      <xdr:rowOff>32258</xdr:rowOff>
    </xdr:to>
    <xdr:sp macro="" textlink="">
      <xdr:nvSpPr>
        <xdr:cNvPr id="147" name="円/楕円 146"/>
        <xdr:cNvSpPr/>
      </xdr:nvSpPr>
      <xdr:spPr>
        <a:xfrm>
          <a:off x="49022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74185</xdr:rowOff>
    </xdr:from>
    <xdr:ext cx="762000" cy="259045"/>
    <xdr:sp macro="" textlink="">
      <xdr:nvSpPr>
        <xdr:cNvPr id="148" name="財政構造の弾力性該当値テキスト"/>
        <xdr:cNvSpPr txBox="1"/>
      </xdr:nvSpPr>
      <xdr:spPr>
        <a:xfrm>
          <a:off x="5041900" y="1087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99822</xdr:rowOff>
    </xdr:from>
    <xdr:to>
      <xdr:col>6</xdr:col>
      <xdr:colOff>50800</xdr:colOff>
      <xdr:row>63</xdr:row>
      <xdr:rowOff>29972</xdr:rowOff>
    </xdr:to>
    <xdr:sp macro="" textlink="">
      <xdr:nvSpPr>
        <xdr:cNvPr id="149" name="円/楕円 148"/>
        <xdr:cNvSpPr/>
      </xdr:nvSpPr>
      <xdr:spPr>
        <a:xfrm>
          <a:off x="4064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14749</xdr:rowOff>
    </xdr:from>
    <xdr:ext cx="736600" cy="259045"/>
    <xdr:sp macro="" textlink="">
      <xdr:nvSpPr>
        <xdr:cNvPr id="150" name="テキスト ボックス 149"/>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114300</xdr:rowOff>
    </xdr:from>
    <xdr:to>
      <xdr:col>4</xdr:col>
      <xdr:colOff>533400</xdr:colOff>
      <xdr:row>63</xdr:row>
      <xdr:rowOff>44450</xdr:rowOff>
    </xdr:to>
    <xdr:sp macro="" textlink="">
      <xdr:nvSpPr>
        <xdr:cNvPr id="151" name="円/楕円 150"/>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52" name="テキスト ボックス 151"/>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46736</xdr:rowOff>
    </xdr:from>
    <xdr:to>
      <xdr:col>3</xdr:col>
      <xdr:colOff>330200</xdr:colOff>
      <xdr:row>62</xdr:row>
      <xdr:rowOff>148336</xdr:rowOff>
    </xdr:to>
    <xdr:sp macro="" textlink="">
      <xdr:nvSpPr>
        <xdr:cNvPr id="153" name="円/楕円 152"/>
        <xdr:cNvSpPr/>
      </xdr:nvSpPr>
      <xdr:spPr>
        <a:xfrm>
          <a:off x="2286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158513</xdr:rowOff>
    </xdr:from>
    <xdr:ext cx="762000" cy="259045"/>
    <xdr:sp macro="" textlink="">
      <xdr:nvSpPr>
        <xdr:cNvPr id="154" name="テキスト ボックス 153"/>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160274</xdr:rowOff>
    </xdr:from>
    <xdr:to>
      <xdr:col>2</xdr:col>
      <xdr:colOff>127000</xdr:colOff>
      <xdr:row>62</xdr:row>
      <xdr:rowOff>90424</xdr:rowOff>
    </xdr:to>
    <xdr:sp macro="" textlink="">
      <xdr:nvSpPr>
        <xdr:cNvPr id="155" name="円/楕円 154"/>
        <xdr:cNvSpPr/>
      </xdr:nvSpPr>
      <xdr:spPr>
        <a:xfrm>
          <a:off x="1397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100601</xdr:rowOff>
    </xdr:from>
    <xdr:ext cx="762000" cy="259045"/>
    <xdr:sp macro="" textlink="">
      <xdr:nvSpPr>
        <xdr:cNvPr id="156" name="テキスト ボックス 155"/>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[132,230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121,638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類似団体平均と比較して大きく下回っている要因として、過去の行財政改革</a:t>
          </a:r>
          <a:r>
            <a:rPr kumimoji="1" lang="en-US" altLang="ja-JP" sz="1300">
              <a:latin typeface="ＭＳ Ｐゴシック"/>
            </a:rPr>
            <a:t>(</a:t>
          </a:r>
          <a:r>
            <a:rPr kumimoji="1" lang="ja-JP" altLang="en-US" sz="1300">
              <a:latin typeface="ＭＳ Ｐゴシック"/>
            </a:rPr>
            <a:t>退職者不補充等</a:t>
          </a:r>
          <a:r>
            <a:rPr kumimoji="1" lang="en-US" altLang="ja-JP" sz="1300">
              <a:latin typeface="ＭＳ Ｐゴシック"/>
            </a:rPr>
            <a:t>)</a:t>
          </a:r>
          <a:r>
            <a:rPr kumimoji="1" lang="ja-JP" altLang="en-US" sz="1300">
              <a:latin typeface="ＭＳ Ｐゴシック"/>
            </a:rPr>
            <a:t>によるものが挙げられる。</a:t>
          </a:r>
          <a:endParaRPr kumimoji="1" lang="en-US" altLang="ja-JP" sz="1300">
            <a:latin typeface="ＭＳ Ｐゴシック"/>
          </a:endParaRPr>
        </a:p>
        <a:p>
          <a:r>
            <a:rPr kumimoji="1" lang="ja-JP" altLang="en-US" sz="1300">
              <a:latin typeface="ＭＳ Ｐゴシック"/>
            </a:rPr>
            <a:t>前年比においては、増額となっているが、新たに陸上競技場の指定管理委託等を開始したことが要因と考えられる。</a:t>
          </a:r>
          <a:endParaRPr kumimoji="1" lang="en-US" altLang="ja-JP" sz="1300">
            <a:latin typeface="ＭＳ Ｐゴシック"/>
          </a:endParaRPr>
        </a:p>
        <a:p>
          <a:r>
            <a:rPr kumimoji="1" lang="ja-JP" altLang="en-US" sz="1300">
              <a:latin typeface="ＭＳ Ｐゴシック"/>
            </a:rPr>
            <a:t>今後も事務経費の点検を行うことはもとより、国･県の補助事業を活用するなど引き続き抑制に努める。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3212</xdr:rowOff>
    </xdr:from>
    <xdr:to>
      <xdr:col>7</xdr:col>
      <xdr:colOff>152400</xdr:colOff>
      <xdr:row>88</xdr:row>
      <xdr:rowOff>129840</xdr:rowOff>
    </xdr:to>
    <xdr:cxnSp macro="">
      <xdr:nvCxnSpPr>
        <xdr:cNvPr id="188" name="直線コネクタ 187"/>
        <xdr:cNvCxnSpPr/>
      </xdr:nvCxnSpPr>
      <xdr:spPr>
        <a:xfrm flipV="1">
          <a:off x="4953000" y="13890662"/>
          <a:ext cx="0" cy="1326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101917</xdr:rowOff>
    </xdr:from>
    <xdr:ext cx="762000" cy="259045"/>
    <xdr:sp macro="" textlink="">
      <xdr:nvSpPr>
        <xdr:cNvPr id="189" name="人件費・物件費等の状況最小値テキスト"/>
        <xdr:cNvSpPr txBox="1"/>
      </xdr:nvSpPr>
      <xdr:spPr>
        <a:xfrm>
          <a:off x="5041900" y="1518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313,833</a:t>
          </a:r>
          <a:endParaRPr kumimoji="1" lang="ja-JP" altLang="en-US" sz="1000" b="1">
            <a:latin typeface="ＭＳ Ｐゴシック"/>
          </a:endParaRPr>
        </a:p>
      </xdr:txBody>
    </xdr:sp>
    <xdr:clientData/>
  </xdr:oneCellAnchor>
  <xdr:twoCellAnchor>
    <xdr:from>
      <xdr:col>7</xdr:col>
      <xdr:colOff>63500</xdr:colOff>
      <xdr:row>88</xdr:row>
      <xdr:rowOff>129840</xdr:rowOff>
    </xdr:from>
    <xdr:to>
      <xdr:col>7</xdr:col>
      <xdr:colOff>241300</xdr:colOff>
      <xdr:row>88</xdr:row>
      <xdr:rowOff>129840</xdr:rowOff>
    </xdr:to>
    <xdr:cxnSp macro="">
      <xdr:nvCxnSpPr>
        <xdr:cNvPr id="190" name="直線コネクタ 189"/>
        <xdr:cNvCxnSpPr/>
      </xdr:nvCxnSpPr>
      <xdr:spPr>
        <a:xfrm>
          <a:off x="4864100" y="1521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89589</xdr:rowOff>
    </xdr:from>
    <xdr:ext cx="762000" cy="259045"/>
    <xdr:sp macro="" textlink="">
      <xdr:nvSpPr>
        <xdr:cNvPr id="191" name="人件費・物件費等の状況最大値テキスト"/>
        <xdr:cNvSpPr txBox="1"/>
      </xdr:nvSpPr>
      <xdr:spPr>
        <a:xfrm>
          <a:off x="5041900" y="1363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121,387</a:t>
          </a:r>
          <a:endParaRPr kumimoji="1" lang="ja-JP" altLang="en-US" sz="1000" b="1">
            <a:latin typeface="ＭＳ Ｐゴシック"/>
          </a:endParaRPr>
        </a:p>
      </xdr:txBody>
    </xdr:sp>
    <xdr:clientData/>
  </xdr:oneCellAnchor>
  <xdr:twoCellAnchor>
    <xdr:from>
      <xdr:col>7</xdr:col>
      <xdr:colOff>63500</xdr:colOff>
      <xdr:row>81</xdr:row>
      <xdr:rowOff>3212</xdr:rowOff>
    </xdr:from>
    <xdr:to>
      <xdr:col>7</xdr:col>
      <xdr:colOff>241300</xdr:colOff>
      <xdr:row>81</xdr:row>
      <xdr:rowOff>3212</xdr:rowOff>
    </xdr:to>
    <xdr:cxnSp macro="">
      <xdr:nvCxnSpPr>
        <xdr:cNvPr id="192" name="直線コネクタ 191"/>
        <xdr:cNvCxnSpPr/>
      </xdr:nvCxnSpPr>
      <xdr:spPr>
        <a:xfrm>
          <a:off x="4864100" y="13890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50879</xdr:rowOff>
    </xdr:from>
    <xdr:to>
      <xdr:col>7</xdr:col>
      <xdr:colOff>152400</xdr:colOff>
      <xdr:row>81</xdr:row>
      <xdr:rowOff>77967</xdr:rowOff>
    </xdr:to>
    <xdr:cxnSp macro="">
      <xdr:nvCxnSpPr>
        <xdr:cNvPr id="193" name="直線コネクタ 192"/>
        <xdr:cNvCxnSpPr/>
      </xdr:nvCxnSpPr>
      <xdr:spPr>
        <a:xfrm>
          <a:off x="4114800" y="13938329"/>
          <a:ext cx="838200" cy="2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78337</xdr:rowOff>
    </xdr:from>
    <xdr:ext cx="762000" cy="259045"/>
    <xdr:sp macro="" textlink="">
      <xdr:nvSpPr>
        <xdr:cNvPr id="194" name="人件費・物件費等の状況平均値テキスト"/>
        <xdr:cNvSpPr txBox="1"/>
      </xdr:nvSpPr>
      <xdr:spPr>
        <a:xfrm>
          <a:off x="5041900" y="14308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106260</xdr:rowOff>
    </xdr:from>
    <xdr:to>
      <xdr:col>7</xdr:col>
      <xdr:colOff>203200</xdr:colOff>
      <xdr:row>84</xdr:row>
      <xdr:rowOff>36410</xdr:rowOff>
    </xdr:to>
    <xdr:sp macro="" textlink="">
      <xdr:nvSpPr>
        <xdr:cNvPr id="195" name="フローチャート : 判断 194"/>
        <xdr:cNvSpPr/>
      </xdr:nvSpPr>
      <xdr:spPr>
        <a:xfrm>
          <a:off x="4902200" y="1433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11374</xdr:rowOff>
    </xdr:from>
    <xdr:to>
      <xdr:col>6</xdr:col>
      <xdr:colOff>0</xdr:colOff>
      <xdr:row>81</xdr:row>
      <xdr:rowOff>50879</xdr:rowOff>
    </xdr:to>
    <xdr:cxnSp macro="">
      <xdr:nvCxnSpPr>
        <xdr:cNvPr id="196" name="直線コネクタ 195"/>
        <xdr:cNvCxnSpPr/>
      </xdr:nvCxnSpPr>
      <xdr:spPr>
        <a:xfrm>
          <a:off x="3225800" y="13898824"/>
          <a:ext cx="889000" cy="3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53587</xdr:rowOff>
    </xdr:from>
    <xdr:to>
      <xdr:col>6</xdr:col>
      <xdr:colOff>50800</xdr:colOff>
      <xdr:row>83</xdr:row>
      <xdr:rowOff>155187</xdr:rowOff>
    </xdr:to>
    <xdr:sp macro="" textlink="">
      <xdr:nvSpPr>
        <xdr:cNvPr id="197" name="フローチャート : 判断 196"/>
        <xdr:cNvSpPr/>
      </xdr:nvSpPr>
      <xdr:spPr>
        <a:xfrm>
          <a:off x="4064000" y="142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139964</xdr:rowOff>
    </xdr:from>
    <xdr:ext cx="736600" cy="259045"/>
    <xdr:sp macro="" textlink="">
      <xdr:nvSpPr>
        <xdr:cNvPr id="198" name="テキスト ボックス 197"/>
        <xdr:cNvSpPr txBox="1"/>
      </xdr:nvSpPr>
      <xdr:spPr>
        <a:xfrm>
          <a:off x="3733800" y="14370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11374</xdr:rowOff>
    </xdr:from>
    <xdr:to>
      <xdr:col>4</xdr:col>
      <xdr:colOff>482600</xdr:colOff>
      <xdr:row>81</xdr:row>
      <xdr:rowOff>88654</xdr:rowOff>
    </xdr:to>
    <xdr:cxnSp macro="">
      <xdr:nvCxnSpPr>
        <xdr:cNvPr id="199" name="直線コネクタ 198"/>
        <xdr:cNvCxnSpPr/>
      </xdr:nvCxnSpPr>
      <xdr:spPr>
        <a:xfrm flipV="1">
          <a:off x="2336800" y="13898824"/>
          <a:ext cx="889000" cy="7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35993</xdr:rowOff>
    </xdr:from>
    <xdr:to>
      <xdr:col>4</xdr:col>
      <xdr:colOff>533400</xdr:colOff>
      <xdr:row>83</xdr:row>
      <xdr:rowOff>137593</xdr:rowOff>
    </xdr:to>
    <xdr:sp macro="" textlink="">
      <xdr:nvSpPr>
        <xdr:cNvPr id="200" name="フローチャート : 判断 199"/>
        <xdr:cNvSpPr/>
      </xdr:nvSpPr>
      <xdr:spPr>
        <a:xfrm>
          <a:off x="3175000" y="1426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122370</xdr:rowOff>
    </xdr:from>
    <xdr:ext cx="762000" cy="259045"/>
    <xdr:sp macro="" textlink="">
      <xdr:nvSpPr>
        <xdr:cNvPr id="201" name="テキスト ボックス 200"/>
        <xdr:cNvSpPr txBox="1"/>
      </xdr:nvSpPr>
      <xdr:spPr>
        <a:xfrm>
          <a:off x="2844800" y="1435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88654</xdr:rowOff>
    </xdr:from>
    <xdr:to>
      <xdr:col>3</xdr:col>
      <xdr:colOff>279400</xdr:colOff>
      <xdr:row>81</xdr:row>
      <xdr:rowOff>111164</xdr:rowOff>
    </xdr:to>
    <xdr:cxnSp macro="">
      <xdr:nvCxnSpPr>
        <xdr:cNvPr id="202" name="直線コネクタ 201"/>
        <xdr:cNvCxnSpPr/>
      </xdr:nvCxnSpPr>
      <xdr:spPr>
        <a:xfrm flipV="1">
          <a:off x="1447800" y="13976104"/>
          <a:ext cx="889000" cy="2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32855</xdr:rowOff>
    </xdr:from>
    <xdr:to>
      <xdr:col>3</xdr:col>
      <xdr:colOff>330200</xdr:colOff>
      <xdr:row>83</xdr:row>
      <xdr:rowOff>134455</xdr:rowOff>
    </xdr:to>
    <xdr:sp macro="" textlink="">
      <xdr:nvSpPr>
        <xdr:cNvPr id="203" name="フローチャート : 判断 202"/>
        <xdr:cNvSpPr/>
      </xdr:nvSpPr>
      <xdr:spPr>
        <a:xfrm>
          <a:off x="2286000" y="1426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119232</xdr:rowOff>
    </xdr:from>
    <xdr:ext cx="762000" cy="259045"/>
    <xdr:sp macro="" textlink="">
      <xdr:nvSpPr>
        <xdr:cNvPr id="204" name="テキスト ボックス 203"/>
        <xdr:cNvSpPr txBox="1"/>
      </xdr:nvSpPr>
      <xdr:spPr>
        <a:xfrm>
          <a:off x="1955800" y="1434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170993</xdr:rowOff>
    </xdr:from>
    <xdr:to>
      <xdr:col>2</xdr:col>
      <xdr:colOff>127000</xdr:colOff>
      <xdr:row>83</xdr:row>
      <xdr:rowOff>101143</xdr:rowOff>
    </xdr:to>
    <xdr:sp macro="" textlink="">
      <xdr:nvSpPr>
        <xdr:cNvPr id="205" name="フローチャート : 判断 204"/>
        <xdr:cNvSpPr/>
      </xdr:nvSpPr>
      <xdr:spPr>
        <a:xfrm>
          <a:off x="1397000" y="1422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85920</xdr:rowOff>
    </xdr:from>
    <xdr:ext cx="762000" cy="259045"/>
    <xdr:sp macro="" textlink="">
      <xdr:nvSpPr>
        <xdr:cNvPr id="206" name="テキスト ボックス 205"/>
        <xdr:cNvSpPr txBox="1"/>
      </xdr:nvSpPr>
      <xdr:spPr>
        <a:xfrm>
          <a:off x="1066800" y="1431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27167</xdr:rowOff>
    </xdr:from>
    <xdr:to>
      <xdr:col>7</xdr:col>
      <xdr:colOff>203200</xdr:colOff>
      <xdr:row>81</xdr:row>
      <xdr:rowOff>128767</xdr:rowOff>
    </xdr:to>
    <xdr:sp macro="" textlink="">
      <xdr:nvSpPr>
        <xdr:cNvPr id="212" name="円/楕円 211"/>
        <xdr:cNvSpPr/>
      </xdr:nvSpPr>
      <xdr:spPr>
        <a:xfrm>
          <a:off x="4902200" y="1391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119894</xdr:rowOff>
    </xdr:from>
    <xdr:ext cx="762000" cy="259045"/>
    <xdr:sp macro="" textlink="">
      <xdr:nvSpPr>
        <xdr:cNvPr id="213" name="人件費・物件費等の状況該当値テキスト"/>
        <xdr:cNvSpPr txBox="1"/>
      </xdr:nvSpPr>
      <xdr:spPr>
        <a:xfrm>
          <a:off x="5041900" y="1383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132,230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79</xdr:rowOff>
    </xdr:from>
    <xdr:to>
      <xdr:col>6</xdr:col>
      <xdr:colOff>50800</xdr:colOff>
      <xdr:row>81</xdr:row>
      <xdr:rowOff>101679</xdr:rowOff>
    </xdr:to>
    <xdr:sp macro="" textlink="">
      <xdr:nvSpPr>
        <xdr:cNvPr id="214" name="円/楕円 213"/>
        <xdr:cNvSpPr/>
      </xdr:nvSpPr>
      <xdr:spPr>
        <a:xfrm>
          <a:off x="4064000" y="1388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111856</xdr:rowOff>
    </xdr:from>
    <xdr:ext cx="736600" cy="259045"/>
    <xdr:sp macro="" textlink="">
      <xdr:nvSpPr>
        <xdr:cNvPr id="215" name="テキスト ボックス 214"/>
        <xdr:cNvSpPr txBox="1"/>
      </xdr:nvSpPr>
      <xdr:spPr>
        <a:xfrm>
          <a:off x="3733800" y="1365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128,301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132024</xdr:rowOff>
    </xdr:from>
    <xdr:to>
      <xdr:col>4</xdr:col>
      <xdr:colOff>533400</xdr:colOff>
      <xdr:row>81</xdr:row>
      <xdr:rowOff>62174</xdr:rowOff>
    </xdr:to>
    <xdr:sp macro="" textlink="">
      <xdr:nvSpPr>
        <xdr:cNvPr id="216" name="円/楕円 215"/>
        <xdr:cNvSpPr/>
      </xdr:nvSpPr>
      <xdr:spPr>
        <a:xfrm>
          <a:off x="3175000" y="1384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72351</xdr:rowOff>
    </xdr:from>
    <xdr:ext cx="762000" cy="259045"/>
    <xdr:sp macro="" textlink="">
      <xdr:nvSpPr>
        <xdr:cNvPr id="217" name="テキスト ボックス 216"/>
        <xdr:cNvSpPr txBox="1"/>
      </xdr:nvSpPr>
      <xdr:spPr>
        <a:xfrm>
          <a:off x="2844800" y="1361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122,571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37854</xdr:rowOff>
    </xdr:from>
    <xdr:to>
      <xdr:col>3</xdr:col>
      <xdr:colOff>330200</xdr:colOff>
      <xdr:row>81</xdr:row>
      <xdr:rowOff>139454</xdr:rowOff>
    </xdr:to>
    <xdr:sp macro="" textlink="">
      <xdr:nvSpPr>
        <xdr:cNvPr id="218" name="円/楕円 217"/>
        <xdr:cNvSpPr/>
      </xdr:nvSpPr>
      <xdr:spPr>
        <a:xfrm>
          <a:off x="2286000" y="139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149631</xdr:rowOff>
    </xdr:from>
    <xdr:ext cx="762000" cy="259045"/>
    <xdr:sp macro="" textlink="">
      <xdr:nvSpPr>
        <xdr:cNvPr id="219" name="テキスト ボックス 218"/>
        <xdr:cNvSpPr txBox="1"/>
      </xdr:nvSpPr>
      <xdr:spPr>
        <a:xfrm>
          <a:off x="1955800" y="1369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133,780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60364</xdr:rowOff>
    </xdr:from>
    <xdr:to>
      <xdr:col>2</xdr:col>
      <xdr:colOff>127000</xdr:colOff>
      <xdr:row>81</xdr:row>
      <xdr:rowOff>161964</xdr:rowOff>
    </xdr:to>
    <xdr:sp macro="" textlink="">
      <xdr:nvSpPr>
        <xdr:cNvPr id="220" name="円/楕円 219"/>
        <xdr:cNvSpPr/>
      </xdr:nvSpPr>
      <xdr:spPr>
        <a:xfrm>
          <a:off x="1397000" y="1394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691</xdr:rowOff>
    </xdr:from>
    <xdr:ext cx="762000" cy="259045"/>
    <xdr:sp macro="" textlink="">
      <xdr:nvSpPr>
        <xdr:cNvPr id="221" name="テキスト ボックス 220"/>
        <xdr:cNvSpPr txBox="1"/>
      </xdr:nvSpPr>
      <xdr:spPr>
        <a:xfrm>
          <a:off x="1066800" y="1371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137,045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昨年度に引き続き類似団体及び全国町村平均を下回る結果となっている。これは以前実施した職階級制の見直しによる影響が大きい。</a:t>
          </a:r>
          <a:endParaRPr kumimoji="1" lang="en-US" altLang="ja-JP" sz="1300">
            <a:latin typeface="ＭＳ Ｐゴシック"/>
          </a:endParaRPr>
        </a:p>
        <a:p>
          <a:r>
            <a:rPr kumimoji="1" lang="ja-JP" altLang="en-US" sz="1300">
              <a:latin typeface="ＭＳ Ｐゴシック"/>
            </a:rPr>
            <a:t>今後も地域の実情に応じた適正な給与体系の構築に努める。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48805</xdr:rowOff>
    </xdr:from>
    <xdr:to>
      <xdr:col>24</xdr:col>
      <xdr:colOff>558800</xdr:colOff>
      <xdr:row>88</xdr:row>
      <xdr:rowOff>20682</xdr:rowOff>
    </xdr:to>
    <xdr:cxnSp macro="">
      <xdr:nvCxnSpPr>
        <xdr:cNvPr id="252" name="直線コネクタ 251"/>
        <xdr:cNvCxnSpPr/>
      </xdr:nvCxnSpPr>
      <xdr:spPr>
        <a:xfrm flipV="1">
          <a:off x="17018000" y="13936255"/>
          <a:ext cx="0" cy="1172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164209</xdr:rowOff>
    </xdr:from>
    <xdr:ext cx="762000" cy="259045"/>
    <xdr:sp macro="" textlink="">
      <xdr:nvSpPr>
        <xdr:cNvPr id="253" name="給与水準   （国との比較）最小値テキスト"/>
        <xdr:cNvSpPr txBox="1"/>
      </xdr:nvSpPr>
      <xdr:spPr>
        <a:xfrm>
          <a:off x="17106900" y="1508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88</xdr:row>
      <xdr:rowOff>20682</xdr:rowOff>
    </xdr:from>
    <xdr:to>
      <xdr:col>24</xdr:col>
      <xdr:colOff>647700</xdr:colOff>
      <xdr:row>88</xdr:row>
      <xdr:rowOff>20682</xdr:rowOff>
    </xdr:to>
    <xdr:cxnSp macro="">
      <xdr:nvCxnSpPr>
        <xdr:cNvPr id="254" name="直線コネクタ 253"/>
        <xdr:cNvCxnSpPr/>
      </xdr:nvCxnSpPr>
      <xdr:spPr>
        <a:xfrm>
          <a:off x="16929100" y="1510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135182</xdr:rowOff>
    </xdr:from>
    <xdr:ext cx="762000" cy="259045"/>
    <xdr:sp macro="" textlink="">
      <xdr:nvSpPr>
        <xdr:cNvPr id="255" name="給与水準   （国との比較）最大値テキスト"/>
        <xdr:cNvSpPr txBox="1"/>
      </xdr:nvSpPr>
      <xdr:spPr>
        <a:xfrm>
          <a:off x="17106900" y="1367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81</xdr:row>
      <xdr:rowOff>48805</xdr:rowOff>
    </xdr:from>
    <xdr:to>
      <xdr:col>24</xdr:col>
      <xdr:colOff>647700</xdr:colOff>
      <xdr:row>81</xdr:row>
      <xdr:rowOff>48805</xdr:rowOff>
    </xdr:to>
    <xdr:cxnSp macro="">
      <xdr:nvCxnSpPr>
        <xdr:cNvPr id="256" name="直線コネクタ 255"/>
        <xdr:cNvCxnSpPr/>
      </xdr:nvCxnSpPr>
      <xdr:spPr>
        <a:xfrm>
          <a:off x="16929100" y="13936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168729</xdr:rowOff>
    </xdr:from>
    <xdr:to>
      <xdr:col>24</xdr:col>
      <xdr:colOff>558800</xdr:colOff>
      <xdr:row>85</xdr:row>
      <xdr:rowOff>45538</xdr:rowOff>
    </xdr:to>
    <xdr:cxnSp macro="">
      <xdr:nvCxnSpPr>
        <xdr:cNvPr id="257" name="直線コネクタ 256"/>
        <xdr:cNvCxnSpPr/>
      </xdr:nvCxnSpPr>
      <xdr:spPr>
        <a:xfrm>
          <a:off x="16179800" y="14570529"/>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118490</xdr:rowOff>
    </xdr:from>
    <xdr:ext cx="762000" cy="259045"/>
    <xdr:sp macro="" textlink="">
      <xdr:nvSpPr>
        <xdr:cNvPr id="258" name="給与水準   （国との比較）平均値テキスト"/>
        <xdr:cNvSpPr txBox="1"/>
      </xdr:nvSpPr>
      <xdr:spPr>
        <a:xfrm>
          <a:off x="17106900" y="14691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146413</xdr:rowOff>
    </xdr:from>
    <xdr:to>
      <xdr:col>24</xdr:col>
      <xdr:colOff>609600</xdr:colOff>
      <xdr:row>86</xdr:row>
      <xdr:rowOff>76563</xdr:rowOff>
    </xdr:to>
    <xdr:sp macro="" textlink="">
      <xdr:nvSpPr>
        <xdr:cNvPr id="259" name="フローチャート : 判断 258"/>
        <xdr:cNvSpPr/>
      </xdr:nvSpPr>
      <xdr:spPr>
        <a:xfrm>
          <a:off x="16967200" y="1471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168729</xdr:rowOff>
    </xdr:from>
    <xdr:to>
      <xdr:col>23</xdr:col>
      <xdr:colOff>406400</xdr:colOff>
      <xdr:row>88</xdr:row>
      <xdr:rowOff>48261</xdr:rowOff>
    </xdr:to>
    <xdr:cxnSp macro="">
      <xdr:nvCxnSpPr>
        <xdr:cNvPr id="260" name="直線コネクタ 259"/>
        <xdr:cNvCxnSpPr/>
      </xdr:nvCxnSpPr>
      <xdr:spPr>
        <a:xfrm flipV="1">
          <a:off x="15290800" y="14570529"/>
          <a:ext cx="889000" cy="56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139519</xdr:rowOff>
    </xdr:from>
    <xdr:to>
      <xdr:col>23</xdr:col>
      <xdr:colOff>457200</xdr:colOff>
      <xdr:row>86</xdr:row>
      <xdr:rowOff>69669</xdr:rowOff>
    </xdr:to>
    <xdr:sp macro="" textlink="">
      <xdr:nvSpPr>
        <xdr:cNvPr id="261" name="フローチャート : 判断 260"/>
        <xdr:cNvSpPr/>
      </xdr:nvSpPr>
      <xdr:spPr>
        <a:xfrm>
          <a:off x="16129000" y="147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54446</xdr:rowOff>
    </xdr:from>
    <xdr:ext cx="736600" cy="259045"/>
    <xdr:sp macro="" textlink="">
      <xdr:nvSpPr>
        <xdr:cNvPr id="262" name="テキスト ボックス 261"/>
        <xdr:cNvSpPr txBox="1"/>
      </xdr:nvSpPr>
      <xdr:spPr>
        <a:xfrm>
          <a:off x="15798800" y="1479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48261</xdr:rowOff>
    </xdr:from>
    <xdr:to>
      <xdr:col>22</xdr:col>
      <xdr:colOff>203200</xdr:colOff>
      <xdr:row>88</xdr:row>
      <xdr:rowOff>55155</xdr:rowOff>
    </xdr:to>
    <xdr:cxnSp macro="">
      <xdr:nvCxnSpPr>
        <xdr:cNvPr id="263" name="直線コネクタ 262"/>
        <xdr:cNvCxnSpPr/>
      </xdr:nvCxnSpPr>
      <xdr:spPr>
        <a:xfrm flipV="1">
          <a:off x="14401800" y="1513586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142239</xdr:rowOff>
    </xdr:from>
    <xdr:to>
      <xdr:col>22</xdr:col>
      <xdr:colOff>254000</xdr:colOff>
      <xdr:row>89</xdr:row>
      <xdr:rowOff>72389</xdr:rowOff>
    </xdr:to>
    <xdr:sp macro="" textlink="">
      <xdr:nvSpPr>
        <xdr:cNvPr id="264" name="フローチャート : 判断 263"/>
        <xdr:cNvSpPr/>
      </xdr:nvSpPr>
      <xdr:spPr>
        <a:xfrm>
          <a:off x="15240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57166</xdr:rowOff>
    </xdr:from>
    <xdr:ext cx="762000" cy="259045"/>
    <xdr:sp macro="" textlink="">
      <xdr:nvSpPr>
        <xdr:cNvPr id="265" name="テキスト ボックス 264"/>
        <xdr:cNvSpPr txBox="1"/>
      </xdr:nvSpPr>
      <xdr:spPr>
        <a:xfrm>
          <a:off x="14909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52432</xdr:rowOff>
    </xdr:from>
    <xdr:to>
      <xdr:col>21</xdr:col>
      <xdr:colOff>0</xdr:colOff>
      <xdr:row>88</xdr:row>
      <xdr:rowOff>55155</xdr:rowOff>
    </xdr:to>
    <xdr:cxnSp macro="">
      <xdr:nvCxnSpPr>
        <xdr:cNvPr id="266" name="直線コネクタ 265"/>
        <xdr:cNvCxnSpPr/>
      </xdr:nvCxnSpPr>
      <xdr:spPr>
        <a:xfrm>
          <a:off x="13512800" y="14625682"/>
          <a:ext cx="889000" cy="51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128451</xdr:rowOff>
    </xdr:from>
    <xdr:to>
      <xdr:col>21</xdr:col>
      <xdr:colOff>50800</xdr:colOff>
      <xdr:row>89</xdr:row>
      <xdr:rowOff>58601</xdr:rowOff>
    </xdr:to>
    <xdr:sp macro="" textlink="">
      <xdr:nvSpPr>
        <xdr:cNvPr id="267" name="フローチャート : 判断 266"/>
        <xdr:cNvSpPr/>
      </xdr:nvSpPr>
      <xdr:spPr>
        <a:xfrm>
          <a:off x="14351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43378</xdr:rowOff>
    </xdr:from>
    <xdr:ext cx="762000" cy="259045"/>
    <xdr:sp macro="" textlink="">
      <xdr:nvSpPr>
        <xdr:cNvPr id="268" name="テキスト ボックス 267"/>
        <xdr:cNvSpPr txBox="1"/>
      </xdr:nvSpPr>
      <xdr:spPr>
        <a:xfrm>
          <a:off x="14020800" y="1530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111942</xdr:rowOff>
    </xdr:from>
    <xdr:to>
      <xdr:col>19</xdr:col>
      <xdr:colOff>533400</xdr:colOff>
      <xdr:row>86</xdr:row>
      <xdr:rowOff>42092</xdr:rowOff>
    </xdr:to>
    <xdr:sp macro="" textlink="">
      <xdr:nvSpPr>
        <xdr:cNvPr id="269" name="フローチャート : 判断 268"/>
        <xdr:cNvSpPr/>
      </xdr:nvSpPr>
      <xdr:spPr>
        <a:xfrm>
          <a:off x="13462000" y="1468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26869</xdr:rowOff>
    </xdr:from>
    <xdr:ext cx="762000" cy="259045"/>
    <xdr:sp macro="" textlink="">
      <xdr:nvSpPr>
        <xdr:cNvPr id="270" name="テキスト ボックス 269"/>
        <xdr:cNvSpPr txBox="1"/>
      </xdr:nvSpPr>
      <xdr:spPr>
        <a:xfrm>
          <a:off x="13131800" y="1477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166188</xdr:rowOff>
    </xdr:from>
    <xdr:to>
      <xdr:col>24</xdr:col>
      <xdr:colOff>609600</xdr:colOff>
      <xdr:row>85</xdr:row>
      <xdr:rowOff>96338</xdr:rowOff>
    </xdr:to>
    <xdr:sp macro="" textlink="">
      <xdr:nvSpPr>
        <xdr:cNvPr id="276" name="円/楕円 275"/>
        <xdr:cNvSpPr/>
      </xdr:nvSpPr>
      <xdr:spPr>
        <a:xfrm>
          <a:off x="16967200" y="1456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11265</xdr:rowOff>
    </xdr:from>
    <xdr:ext cx="762000" cy="259045"/>
    <xdr:sp macro="" textlink="">
      <xdr:nvSpPr>
        <xdr:cNvPr id="277" name="給与水準   （国との比較）該当値テキスト"/>
        <xdr:cNvSpPr txBox="1"/>
      </xdr:nvSpPr>
      <xdr:spPr>
        <a:xfrm>
          <a:off x="17106900" y="144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117929</xdr:rowOff>
    </xdr:from>
    <xdr:to>
      <xdr:col>23</xdr:col>
      <xdr:colOff>457200</xdr:colOff>
      <xdr:row>85</xdr:row>
      <xdr:rowOff>48079</xdr:rowOff>
    </xdr:to>
    <xdr:sp macro="" textlink="">
      <xdr:nvSpPr>
        <xdr:cNvPr id="278" name="円/楕円 277"/>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58256</xdr:rowOff>
    </xdr:from>
    <xdr:ext cx="736600" cy="259045"/>
    <xdr:sp macro="" textlink="">
      <xdr:nvSpPr>
        <xdr:cNvPr id="279" name="テキスト ボックス 278"/>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168911</xdr:rowOff>
    </xdr:from>
    <xdr:to>
      <xdr:col>22</xdr:col>
      <xdr:colOff>254000</xdr:colOff>
      <xdr:row>88</xdr:row>
      <xdr:rowOff>99061</xdr:rowOff>
    </xdr:to>
    <xdr:sp macro="" textlink="">
      <xdr:nvSpPr>
        <xdr:cNvPr id="280" name="円/楕円 279"/>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109238</xdr:rowOff>
    </xdr:from>
    <xdr:ext cx="762000" cy="259045"/>
    <xdr:sp macro="" textlink="">
      <xdr:nvSpPr>
        <xdr:cNvPr id="281" name="テキスト ボックス 280"/>
        <xdr:cNvSpPr txBox="1"/>
      </xdr:nvSpPr>
      <xdr:spPr>
        <a:xfrm>
          <a:off x="14909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4355</xdr:rowOff>
    </xdr:from>
    <xdr:to>
      <xdr:col>21</xdr:col>
      <xdr:colOff>50800</xdr:colOff>
      <xdr:row>88</xdr:row>
      <xdr:rowOff>105955</xdr:rowOff>
    </xdr:to>
    <xdr:sp macro="" textlink="">
      <xdr:nvSpPr>
        <xdr:cNvPr id="282" name="円/楕円 281"/>
        <xdr:cNvSpPr/>
      </xdr:nvSpPr>
      <xdr:spPr>
        <a:xfrm>
          <a:off x="14351000" y="150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116132</xdr:rowOff>
    </xdr:from>
    <xdr:ext cx="762000" cy="259045"/>
    <xdr:sp macro="" textlink="">
      <xdr:nvSpPr>
        <xdr:cNvPr id="283" name="テキスト ボックス 282"/>
        <xdr:cNvSpPr txBox="1"/>
      </xdr:nvSpPr>
      <xdr:spPr>
        <a:xfrm>
          <a:off x="14020800" y="1486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1632</xdr:rowOff>
    </xdr:from>
    <xdr:to>
      <xdr:col>19</xdr:col>
      <xdr:colOff>533400</xdr:colOff>
      <xdr:row>85</xdr:row>
      <xdr:rowOff>103232</xdr:rowOff>
    </xdr:to>
    <xdr:sp macro="" textlink="">
      <xdr:nvSpPr>
        <xdr:cNvPr id="284" name="円/楕円 283"/>
        <xdr:cNvSpPr/>
      </xdr:nvSpPr>
      <xdr:spPr>
        <a:xfrm>
          <a:off x="13462000" y="1457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113409</xdr:rowOff>
    </xdr:from>
    <xdr:ext cx="762000" cy="259045"/>
    <xdr:sp macro="" textlink="">
      <xdr:nvSpPr>
        <xdr:cNvPr id="285" name="テキスト ボックス 284"/>
        <xdr:cNvSpPr txBox="1"/>
      </xdr:nvSpPr>
      <xdr:spPr>
        <a:xfrm>
          <a:off x="13131800" y="1434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勧奨退職や退職者不補充による新規採用抑制策によりほぼ横ばいにあり、類似団体平均を下回っているが、全国及び県平均は依然として上回っている。</a:t>
          </a:r>
          <a:endParaRPr kumimoji="1" lang="en-US" altLang="ja-JP" sz="1300">
            <a:latin typeface="ＭＳ Ｐゴシック"/>
          </a:endParaRPr>
        </a:p>
        <a:p>
          <a:r>
            <a:rPr kumimoji="1" lang="ja-JP" altLang="en-US" sz="1300">
              <a:latin typeface="ＭＳ Ｐゴシック"/>
            </a:rPr>
            <a:t>引き続き、事務の委託や施設の民営化を含めた検証を実施するとともに、適正な定員管理に努める。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66</xdr:row>
      <xdr:rowOff>152642</xdr:rowOff>
    </xdr:to>
    <xdr:cxnSp macro="">
      <xdr:nvCxnSpPr>
        <xdr:cNvPr id="317" name="直線コネクタ 316"/>
        <xdr:cNvCxnSpPr/>
      </xdr:nvCxnSpPr>
      <xdr:spPr>
        <a:xfrm flipV="1">
          <a:off x="17018000" y="10019393"/>
          <a:ext cx="0" cy="14489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124719</xdr:rowOff>
    </xdr:from>
    <xdr:ext cx="762000" cy="259045"/>
    <xdr:sp macro="" textlink="">
      <xdr:nvSpPr>
        <xdr:cNvPr id="318" name="定員管理の状況最小値テキスト"/>
        <xdr:cNvSpPr txBox="1"/>
      </xdr:nvSpPr>
      <xdr:spPr>
        <a:xfrm>
          <a:off x="17106900" y="1144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19.36</a:t>
          </a:r>
          <a:endParaRPr kumimoji="1" lang="ja-JP" altLang="en-US" sz="1000" b="1">
            <a:latin typeface="ＭＳ Ｐゴシック"/>
          </a:endParaRPr>
        </a:p>
      </xdr:txBody>
    </xdr:sp>
    <xdr:clientData/>
  </xdr:oneCellAnchor>
  <xdr:twoCellAnchor>
    <xdr:from>
      <xdr:col>24</xdr:col>
      <xdr:colOff>469900</xdr:colOff>
      <xdr:row>66</xdr:row>
      <xdr:rowOff>152642</xdr:rowOff>
    </xdr:from>
    <xdr:to>
      <xdr:col>24</xdr:col>
      <xdr:colOff>647700</xdr:colOff>
      <xdr:row>66</xdr:row>
      <xdr:rowOff>152642</xdr:rowOff>
    </xdr:to>
    <xdr:cxnSp macro="">
      <xdr:nvCxnSpPr>
        <xdr:cNvPr id="319" name="直線コネクタ 318"/>
        <xdr:cNvCxnSpPr/>
      </xdr:nvCxnSpPr>
      <xdr:spPr>
        <a:xfrm>
          <a:off x="16929100" y="1146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20"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21" name="直線コネクタ 320"/>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124218</xdr:rowOff>
    </xdr:from>
    <xdr:to>
      <xdr:col>24</xdr:col>
      <xdr:colOff>558800</xdr:colOff>
      <xdr:row>60</xdr:row>
      <xdr:rowOff>127665</xdr:rowOff>
    </xdr:to>
    <xdr:cxnSp macro="">
      <xdr:nvCxnSpPr>
        <xdr:cNvPr id="322" name="直線コネクタ 321"/>
        <xdr:cNvCxnSpPr/>
      </xdr:nvCxnSpPr>
      <xdr:spPr>
        <a:xfrm>
          <a:off x="16179800" y="10411218"/>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6186</xdr:rowOff>
    </xdr:from>
    <xdr:ext cx="762000" cy="259045"/>
    <xdr:sp macro="" textlink="">
      <xdr:nvSpPr>
        <xdr:cNvPr id="323" name="定員管理の状況平均値テキスト"/>
        <xdr:cNvSpPr txBox="1"/>
      </xdr:nvSpPr>
      <xdr:spPr>
        <a:xfrm>
          <a:off x="17106900" y="10464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34109</xdr:rowOff>
    </xdr:from>
    <xdr:to>
      <xdr:col>24</xdr:col>
      <xdr:colOff>609600</xdr:colOff>
      <xdr:row>61</xdr:row>
      <xdr:rowOff>135709</xdr:rowOff>
    </xdr:to>
    <xdr:sp macro="" textlink="">
      <xdr:nvSpPr>
        <xdr:cNvPr id="324" name="フローチャート : 判断 323"/>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124218</xdr:rowOff>
    </xdr:from>
    <xdr:to>
      <xdr:col>23</xdr:col>
      <xdr:colOff>406400</xdr:colOff>
      <xdr:row>60</xdr:row>
      <xdr:rowOff>127665</xdr:rowOff>
    </xdr:to>
    <xdr:cxnSp macro="">
      <xdr:nvCxnSpPr>
        <xdr:cNvPr id="325" name="直線コネクタ 324"/>
        <xdr:cNvCxnSpPr/>
      </xdr:nvCxnSpPr>
      <xdr:spPr>
        <a:xfrm flipV="1">
          <a:off x="15290800" y="1041121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29512</xdr:rowOff>
    </xdr:from>
    <xdr:to>
      <xdr:col>23</xdr:col>
      <xdr:colOff>457200</xdr:colOff>
      <xdr:row>61</xdr:row>
      <xdr:rowOff>131112</xdr:rowOff>
    </xdr:to>
    <xdr:sp macro="" textlink="">
      <xdr:nvSpPr>
        <xdr:cNvPr id="326" name="フローチャート : 判断 325"/>
        <xdr:cNvSpPr/>
      </xdr:nvSpPr>
      <xdr:spPr>
        <a:xfrm>
          <a:off x="161290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115889</xdr:rowOff>
    </xdr:from>
    <xdr:ext cx="736600" cy="259045"/>
    <xdr:sp macro="" textlink="">
      <xdr:nvSpPr>
        <xdr:cNvPr id="327" name="テキスト ボックス 326"/>
        <xdr:cNvSpPr txBox="1"/>
      </xdr:nvSpPr>
      <xdr:spPr>
        <a:xfrm>
          <a:off x="15798800" y="10574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127665</xdr:rowOff>
    </xdr:from>
    <xdr:to>
      <xdr:col>22</xdr:col>
      <xdr:colOff>203200</xdr:colOff>
      <xdr:row>60</xdr:row>
      <xdr:rowOff>133410</xdr:rowOff>
    </xdr:to>
    <xdr:cxnSp macro="">
      <xdr:nvCxnSpPr>
        <xdr:cNvPr id="328" name="直線コネクタ 327"/>
        <xdr:cNvCxnSpPr/>
      </xdr:nvCxnSpPr>
      <xdr:spPr>
        <a:xfrm flipV="1">
          <a:off x="14401800" y="10414665"/>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21469</xdr:rowOff>
    </xdr:from>
    <xdr:to>
      <xdr:col>22</xdr:col>
      <xdr:colOff>254000</xdr:colOff>
      <xdr:row>61</xdr:row>
      <xdr:rowOff>123069</xdr:rowOff>
    </xdr:to>
    <xdr:sp macro="" textlink="">
      <xdr:nvSpPr>
        <xdr:cNvPr id="329" name="フローチャート : 判断 328"/>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107846</xdr:rowOff>
    </xdr:from>
    <xdr:ext cx="762000" cy="259045"/>
    <xdr:sp macro="" textlink="">
      <xdr:nvSpPr>
        <xdr:cNvPr id="330" name="テキスト ボックス 329"/>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131112</xdr:rowOff>
    </xdr:from>
    <xdr:to>
      <xdr:col>21</xdr:col>
      <xdr:colOff>0</xdr:colOff>
      <xdr:row>60</xdr:row>
      <xdr:rowOff>133410</xdr:rowOff>
    </xdr:to>
    <xdr:cxnSp macro="">
      <xdr:nvCxnSpPr>
        <xdr:cNvPr id="331" name="直線コネクタ 330"/>
        <xdr:cNvCxnSpPr/>
      </xdr:nvCxnSpPr>
      <xdr:spPr>
        <a:xfrm>
          <a:off x="13512800" y="10418112"/>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3084</xdr:rowOff>
    </xdr:from>
    <xdr:to>
      <xdr:col>21</xdr:col>
      <xdr:colOff>50800</xdr:colOff>
      <xdr:row>61</xdr:row>
      <xdr:rowOff>104684</xdr:rowOff>
    </xdr:to>
    <xdr:sp macro="" textlink="">
      <xdr:nvSpPr>
        <xdr:cNvPr id="332" name="フローチャート : 判断 331"/>
        <xdr:cNvSpPr/>
      </xdr:nvSpPr>
      <xdr:spPr>
        <a:xfrm>
          <a:off x="14351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89461</xdr:rowOff>
    </xdr:from>
    <xdr:ext cx="762000" cy="259045"/>
    <xdr:sp macro="" textlink="">
      <xdr:nvSpPr>
        <xdr:cNvPr id="333" name="テキスト ボックス 332"/>
        <xdr:cNvSpPr txBox="1"/>
      </xdr:nvSpPr>
      <xdr:spPr>
        <a:xfrm>
          <a:off x="14020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80070</xdr:rowOff>
    </xdr:from>
    <xdr:to>
      <xdr:col>19</xdr:col>
      <xdr:colOff>533400</xdr:colOff>
      <xdr:row>62</xdr:row>
      <xdr:rowOff>10220</xdr:rowOff>
    </xdr:to>
    <xdr:sp macro="" textlink="">
      <xdr:nvSpPr>
        <xdr:cNvPr id="334" name="フローチャート : 判断 333"/>
        <xdr:cNvSpPr/>
      </xdr:nvSpPr>
      <xdr:spPr>
        <a:xfrm>
          <a:off x="13462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166447</xdr:rowOff>
    </xdr:from>
    <xdr:ext cx="762000" cy="259045"/>
    <xdr:sp macro="" textlink="">
      <xdr:nvSpPr>
        <xdr:cNvPr id="335" name="テキスト ボックス 334"/>
        <xdr:cNvSpPr txBox="1"/>
      </xdr:nvSpPr>
      <xdr:spPr>
        <a:xfrm>
          <a:off x="13131800" y="106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76865</xdr:rowOff>
    </xdr:from>
    <xdr:to>
      <xdr:col>24</xdr:col>
      <xdr:colOff>609600</xdr:colOff>
      <xdr:row>61</xdr:row>
      <xdr:rowOff>7015</xdr:rowOff>
    </xdr:to>
    <xdr:sp macro="" textlink="">
      <xdr:nvSpPr>
        <xdr:cNvPr id="341" name="円/楕円 340"/>
        <xdr:cNvSpPr/>
      </xdr:nvSpPr>
      <xdr:spPr>
        <a:xfrm>
          <a:off x="16967200" y="103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93392</xdr:rowOff>
    </xdr:from>
    <xdr:ext cx="762000" cy="259045"/>
    <xdr:sp macro="" textlink="">
      <xdr:nvSpPr>
        <xdr:cNvPr id="342" name="定員管理の状況該当値テキスト"/>
        <xdr:cNvSpPr txBox="1"/>
      </xdr:nvSpPr>
      <xdr:spPr>
        <a:xfrm>
          <a:off x="17106900" y="1020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73418</xdr:rowOff>
    </xdr:from>
    <xdr:to>
      <xdr:col>23</xdr:col>
      <xdr:colOff>457200</xdr:colOff>
      <xdr:row>61</xdr:row>
      <xdr:rowOff>3568</xdr:rowOff>
    </xdr:to>
    <xdr:sp macro="" textlink="">
      <xdr:nvSpPr>
        <xdr:cNvPr id="343" name="円/楕円 342"/>
        <xdr:cNvSpPr/>
      </xdr:nvSpPr>
      <xdr:spPr>
        <a:xfrm>
          <a:off x="16129000" y="1036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13745</xdr:rowOff>
    </xdr:from>
    <xdr:ext cx="736600" cy="259045"/>
    <xdr:sp macro="" textlink="">
      <xdr:nvSpPr>
        <xdr:cNvPr id="344" name="テキスト ボックス 343"/>
        <xdr:cNvSpPr txBox="1"/>
      </xdr:nvSpPr>
      <xdr:spPr>
        <a:xfrm>
          <a:off x="15798800" y="1012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76865</xdr:rowOff>
    </xdr:from>
    <xdr:to>
      <xdr:col>22</xdr:col>
      <xdr:colOff>254000</xdr:colOff>
      <xdr:row>61</xdr:row>
      <xdr:rowOff>7015</xdr:rowOff>
    </xdr:to>
    <xdr:sp macro="" textlink="">
      <xdr:nvSpPr>
        <xdr:cNvPr id="345" name="円/楕円 344"/>
        <xdr:cNvSpPr/>
      </xdr:nvSpPr>
      <xdr:spPr>
        <a:xfrm>
          <a:off x="15240000" y="103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17192</xdr:rowOff>
    </xdr:from>
    <xdr:ext cx="762000" cy="259045"/>
    <xdr:sp macro="" textlink="">
      <xdr:nvSpPr>
        <xdr:cNvPr id="346" name="テキスト ボックス 345"/>
        <xdr:cNvSpPr txBox="1"/>
      </xdr:nvSpPr>
      <xdr:spPr>
        <a:xfrm>
          <a:off x="14909800" y="1013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82610</xdr:rowOff>
    </xdr:from>
    <xdr:to>
      <xdr:col>21</xdr:col>
      <xdr:colOff>50800</xdr:colOff>
      <xdr:row>61</xdr:row>
      <xdr:rowOff>12760</xdr:rowOff>
    </xdr:to>
    <xdr:sp macro="" textlink="">
      <xdr:nvSpPr>
        <xdr:cNvPr id="347" name="円/楕円 346"/>
        <xdr:cNvSpPr/>
      </xdr:nvSpPr>
      <xdr:spPr>
        <a:xfrm>
          <a:off x="14351000" y="103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22937</xdr:rowOff>
    </xdr:from>
    <xdr:ext cx="762000" cy="259045"/>
    <xdr:sp macro="" textlink="">
      <xdr:nvSpPr>
        <xdr:cNvPr id="348" name="テキスト ボックス 347"/>
        <xdr:cNvSpPr txBox="1"/>
      </xdr:nvSpPr>
      <xdr:spPr>
        <a:xfrm>
          <a:off x="14020800" y="1013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80312</xdr:rowOff>
    </xdr:from>
    <xdr:to>
      <xdr:col>19</xdr:col>
      <xdr:colOff>533400</xdr:colOff>
      <xdr:row>61</xdr:row>
      <xdr:rowOff>10462</xdr:rowOff>
    </xdr:to>
    <xdr:sp macro="" textlink="">
      <xdr:nvSpPr>
        <xdr:cNvPr id="349" name="円/楕円 348"/>
        <xdr:cNvSpPr/>
      </xdr:nvSpPr>
      <xdr:spPr>
        <a:xfrm>
          <a:off x="13462000" y="1036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20639</xdr:rowOff>
    </xdr:from>
    <xdr:ext cx="762000" cy="259045"/>
    <xdr:sp macro="" textlink="">
      <xdr:nvSpPr>
        <xdr:cNvPr id="350" name="テキスト ボックス 349"/>
        <xdr:cNvSpPr txBox="1"/>
      </xdr:nvSpPr>
      <xdr:spPr>
        <a:xfrm>
          <a:off x="13131800" y="1013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類似団体内の平均値を若干下回ったが、県内及び全国平均値と比較すると高い水準にあるため、今後も比率を意識した財政運営を行う必要がある。</a:t>
          </a:r>
        </a:p>
        <a:p>
          <a:r>
            <a:rPr kumimoji="1" lang="ja-JP" altLang="en-US" sz="1300">
              <a:latin typeface="ＭＳ Ｐゴシック"/>
            </a:rPr>
            <a:t>今後、普通交付税の減額等も考えられるため、過剰投資に十分留意するとともに過疎債等の有効活用により比率の抑制を図る。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44</xdr:row>
      <xdr:rowOff>36406</xdr:rowOff>
    </xdr:to>
    <xdr:cxnSp macro="">
      <xdr:nvCxnSpPr>
        <xdr:cNvPr id="380" name="直線コネクタ 379"/>
        <xdr:cNvCxnSpPr/>
      </xdr:nvCxnSpPr>
      <xdr:spPr>
        <a:xfrm flipV="1">
          <a:off x="17018000" y="618871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8483</xdr:rowOff>
    </xdr:from>
    <xdr:ext cx="762000" cy="259045"/>
    <xdr:sp macro="" textlink="">
      <xdr:nvSpPr>
        <xdr:cNvPr id="381"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44</xdr:row>
      <xdr:rowOff>36406</xdr:rowOff>
    </xdr:from>
    <xdr:to>
      <xdr:col>24</xdr:col>
      <xdr:colOff>647700</xdr:colOff>
      <xdr:row>44</xdr:row>
      <xdr:rowOff>36406</xdr:rowOff>
    </xdr:to>
    <xdr:cxnSp macro="">
      <xdr:nvCxnSpPr>
        <xdr:cNvPr id="382" name="直線コネクタ 381"/>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83"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4" name="直線コネクタ 383"/>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164254</xdr:rowOff>
    </xdr:from>
    <xdr:to>
      <xdr:col>24</xdr:col>
      <xdr:colOff>558800</xdr:colOff>
      <xdr:row>39</xdr:row>
      <xdr:rowOff>49106</xdr:rowOff>
    </xdr:to>
    <xdr:cxnSp macro="">
      <xdr:nvCxnSpPr>
        <xdr:cNvPr id="385" name="直線コネクタ 384"/>
        <xdr:cNvCxnSpPr/>
      </xdr:nvCxnSpPr>
      <xdr:spPr>
        <a:xfrm flipV="1">
          <a:off x="16179800" y="667935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109660</xdr:rowOff>
    </xdr:from>
    <xdr:ext cx="762000" cy="259045"/>
    <xdr:sp macro="" textlink="">
      <xdr:nvSpPr>
        <xdr:cNvPr id="386" name="公債費負担の状況平均値テキスト"/>
        <xdr:cNvSpPr txBox="1"/>
      </xdr:nvSpPr>
      <xdr:spPr>
        <a:xfrm>
          <a:off x="17106900" y="6624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137583</xdr:rowOff>
    </xdr:from>
    <xdr:to>
      <xdr:col>24</xdr:col>
      <xdr:colOff>609600</xdr:colOff>
      <xdr:row>39</xdr:row>
      <xdr:rowOff>67733</xdr:rowOff>
    </xdr:to>
    <xdr:sp macro="" textlink="">
      <xdr:nvSpPr>
        <xdr:cNvPr id="387" name="フローチャート : 判断 386"/>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49106</xdr:rowOff>
    </xdr:from>
    <xdr:to>
      <xdr:col>23</xdr:col>
      <xdr:colOff>406400</xdr:colOff>
      <xdr:row>39</xdr:row>
      <xdr:rowOff>129540</xdr:rowOff>
    </xdr:to>
    <xdr:cxnSp macro="">
      <xdr:nvCxnSpPr>
        <xdr:cNvPr id="388" name="直線コネクタ 387"/>
        <xdr:cNvCxnSpPr/>
      </xdr:nvCxnSpPr>
      <xdr:spPr>
        <a:xfrm flipV="1">
          <a:off x="15290800" y="673565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46567</xdr:rowOff>
    </xdr:from>
    <xdr:to>
      <xdr:col>23</xdr:col>
      <xdr:colOff>457200</xdr:colOff>
      <xdr:row>39</xdr:row>
      <xdr:rowOff>148167</xdr:rowOff>
    </xdr:to>
    <xdr:sp macro="" textlink="">
      <xdr:nvSpPr>
        <xdr:cNvPr id="389" name="フローチャート : 判断 388"/>
        <xdr:cNvSpPr/>
      </xdr:nvSpPr>
      <xdr:spPr>
        <a:xfrm>
          <a:off x="16129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132944</xdr:rowOff>
    </xdr:from>
    <xdr:ext cx="736600" cy="259045"/>
    <xdr:sp macro="" textlink="">
      <xdr:nvSpPr>
        <xdr:cNvPr id="390" name="テキスト ボックス 389"/>
        <xdr:cNvSpPr txBox="1"/>
      </xdr:nvSpPr>
      <xdr:spPr>
        <a:xfrm>
          <a:off x="15798800" y="681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129540</xdr:rowOff>
    </xdr:from>
    <xdr:to>
      <xdr:col>22</xdr:col>
      <xdr:colOff>203200</xdr:colOff>
      <xdr:row>40</xdr:row>
      <xdr:rowOff>102870</xdr:rowOff>
    </xdr:to>
    <xdr:cxnSp macro="">
      <xdr:nvCxnSpPr>
        <xdr:cNvPr id="391" name="直線コネクタ 390"/>
        <xdr:cNvCxnSpPr/>
      </xdr:nvCxnSpPr>
      <xdr:spPr>
        <a:xfrm flipV="1">
          <a:off x="14401800" y="68160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110913</xdr:rowOff>
    </xdr:from>
    <xdr:to>
      <xdr:col>22</xdr:col>
      <xdr:colOff>254000</xdr:colOff>
      <xdr:row>40</xdr:row>
      <xdr:rowOff>41063</xdr:rowOff>
    </xdr:to>
    <xdr:sp macro="" textlink="">
      <xdr:nvSpPr>
        <xdr:cNvPr id="392" name="フローチャート : 判断 391"/>
        <xdr:cNvSpPr/>
      </xdr:nvSpPr>
      <xdr:spPr>
        <a:xfrm>
          <a:off x="15240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25840</xdr:rowOff>
    </xdr:from>
    <xdr:ext cx="762000" cy="259045"/>
    <xdr:sp macro="" textlink="">
      <xdr:nvSpPr>
        <xdr:cNvPr id="393" name="テキスト ボックス 392"/>
        <xdr:cNvSpPr txBox="1"/>
      </xdr:nvSpPr>
      <xdr:spPr>
        <a:xfrm>
          <a:off x="149098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102870</xdr:rowOff>
    </xdr:from>
    <xdr:to>
      <xdr:col>21</xdr:col>
      <xdr:colOff>0</xdr:colOff>
      <xdr:row>41</xdr:row>
      <xdr:rowOff>116417</xdr:rowOff>
    </xdr:to>
    <xdr:cxnSp macro="">
      <xdr:nvCxnSpPr>
        <xdr:cNvPr id="394" name="直線コネクタ 393"/>
        <xdr:cNvCxnSpPr/>
      </xdr:nvCxnSpPr>
      <xdr:spPr>
        <a:xfrm flipV="1">
          <a:off x="13512800" y="696087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35983</xdr:rowOff>
    </xdr:from>
    <xdr:to>
      <xdr:col>21</xdr:col>
      <xdr:colOff>50800</xdr:colOff>
      <xdr:row>40</xdr:row>
      <xdr:rowOff>137583</xdr:rowOff>
    </xdr:to>
    <xdr:sp macro="" textlink="">
      <xdr:nvSpPr>
        <xdr:cNvPr id="395" name="フローチャート :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147760</xdr:rowOff>
    </xdr:from>
    <xdr:ext cx="762000" cy="259045"/>
    <xdr:sp macro="" textlink="">
      <xdr:nvSpPr>
        <xdr:cNvPr id="396" name="テキスト ボックス 395"/>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97" name="フローチャート : 判断 396"/>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398" name="テキスト ボックス 397"/>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113454</xdr:rowOff>
    </xdr:from>
    <xdr:to>
      <xdr:col>24</xdr:col>
      <xdr:colOff>609600</xdr:colOff>
      <xdr:row>39</xdr:row>
      <xdr:rowOff>43604</xdr:rowOff>
    </xdr:to>
    <xdr:sp macro="" textlink="">
      <xdr:nvSpPr>
        <xdr:cNvPr id="404" name="円/楕円 403"/>
        <xdr:cNvSpPr/>
      </xdr:nvSpPr>
      <xdr:spPr>
        <a:xfrm>
          <a:off x="169672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129981</xdr:rowOff>
    </xdr:from>
    <xdr:ext cx="762000" cy="259045"/>
    <xdr:sp macro="" textlink="">
      <xdr:nvSpPr>
        <xdr:cNvPr id="405" name="公債費負担の状況該当値テキスト"/>
        <xdr:cNvSpPr txBox="1"/>
      </xdr:nvSpPr>
      <xdr:spPr>
        <a:xfrm>
          <a:off x="171069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169756</xdr:rowOff>
    </xdr:from>
    <xdr:to>
      <xdr:col>23</xdr:col>
      <xdr:colOff>457200</xdr:colOff>
      <xdr:row>39</xdr:row>
      <xdr:rowOff>99906</xdr:rowOff>
    </xdr:to>
    <xdr:sp macro="" textlink="">
      <xdr:nvSpPr>
        <xdr:cNvPr id="406" name="円/楕円 405"/>
        <xdr:cNvSpPr/>
      </xdr:nvSpPr>
      <xdr:spPr>
        <a:xfrm>
          <a:off x="16129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110083</xdr:rowOff>
    </xdr:from>
    <xdr:ext cx="736600" cy="259045"/>
    <xdr:sp macro="" textlink="">
      <xdr:nvSpPr>
        <xdr:cNvPr id="407" name="テキスト ボックス 406"/>
        <xdr:cNvSpPr txBox="1"/>
      </xdr:nvSpPr>
      <xdr:spPr>
        <a:xfrm>
          <a:off x="15798800" y="645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78740</xdr:rowOff>
    </xdr:from>
    <xdr:to>
      <xdr:col>22</xdr:col>
      <xdr:colOff>254000</xdr:colOff>
      <xdr:row>40</xdr:row>
      <xdr:rowOff>8890</xdr:rowOff>
    </xdr:to>
    <xdr:sp macro="" textlink="">
      <xdr:nvSpPr>
        <xdr:cNvPr id="408" name="円/楕円 407"/>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19067</xdr:rowOff>
    </xdr:from>
    <xdr:ext cx="762000" cy="259045"/>
    <xdr:sp macro="" textlink="">
      <xdr:nvSpPr>
        <xdr:cNvPr id="409" name="テキスト ボックス 408"/>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52070</xdr:rowOff>
    </xdr:from>
    <xdr:to>
      <xdr:col>21</xdr:col>
      <xdr:colOff>50800</xdr:colOff>
      <xdr:row>40</xdr:row>
      <xdr:rowOff>153670</xdr:rowOff>
    </xdr:to>
    <xdr:sp macro="" textlink="">
      <xdr:nvSpPr>
        <xdr:cNvPr id="410" name="円/楕円 409"/>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138447</xdr:rowOff>
    </xdr:from>
    <xdr:ext cx="762000" cy="259045"/>
    <xdr:sp macro="" textlink="">
      <xdr:nvSpPr>
        <xdr:cNvPr id="411" name="テキスト ボックス 410"/>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65617</xdr:rowOff>
    </xdr:from>
    <xdr:to>
      <xdr:col>19</xdr:col>
      <xdr:colOff>533400</xdr:colOff>
      <xdr:row>41</xdr:row>
      <xdr:rowOff>167217</xdr:rowOff>
    </xdr:to>
    <xdr:sp macro="" textlink="">
      <xdr:nvSpPr>
        <xdr:cNvPr id="412" name="円/楕円 411"/>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151994</xdr:rowOff>
    </xdr:from>
    <xdr:ext cx="762000" cy="259045"/>
    <xdr:sp macro="" textlink="">
      <xdr:nvSpPr>
        <xdr:cNvPr id="413" name="テキスト ボックス 412"/>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昨年度からは低下したが、県内、全国、類似団体平均を上回る比率となった。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これは、充当可能基金が他団体と比較して少額であることが大きな要因と言える。</a:t>
          </a:r>
          <a:endParaRPr kumimoji="1" lang="en-US" altLang="ja-JP" sz="1300">
            <a:solidFill>
              <a:schemeClr val="dk1"/>
            </a:solidFill>
            <a:effectLst/>
            <a:latin typeface="+mn-lt"/>
            <a:ea typeface="+mn-ea"/>
            <a:cs typeface="+mn-cs"/>
          </a:endParaRPr>
        </a:p>
        <a:p>
          <a:r>
            <a:rPr lang="ja-JP" altLang="en-US" sz="1300">
              <a:effectLst/>
            </a:rPr>
            <a:t>地方債の新規発行の抑制はもとより、普通交付税基準財政需要額算入見込額についても過疎債の有効活用により増加を図り、比率の減少に努める。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89967</xdr:rowOff>
    </xdr:to>
    <xdr:cxnSp macro="">
      <xdr:nvCxnSpPr>
        <xdr:cNvPr id="440" name="直線コネクタ 439"/>
        <xdr:cNvCxnSpPr/>
      </xdr:nvCxnSpPr>
      <xdr:spPr>
        <a:xfrm flipV="1">
          <a:off x="17018000" y="2451100"/>
          <a:ext cx="0" cy="123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62044</xdr:rowOff>
    </xdr:from>
    <xdr:ext cx="762000" cy="259045"/>
    <xdr:sp macro="" textlink="">
      <xdr:nvSpPr>
        <xdr:cNvPr id="441" name="将来負担の状況最小値テキスト"/>
        <xdr:cNvSpPr txBox="1"/>
      </xdr:nvSpPr>
      <xdr:spPr>
        <a:xfrm>
          <a:off x="17106900" y="3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256.8</a:t>
          </a:r>
          <a:endParaRPr kumimoji="1" lang="ja-JP" altLang="en-US" sz="1000" b="1">
            <a:latin typeface="ＭＳ Ｐゴシック"/>
          </a:endParaRPr>
        </a:p>
      </xdr:txBody>
    </xdr:sp>
    <xdr:clientData/>
  </xdr:oneCellAnchor>
  <xdr:twoCellAnchor>
    <xdr:from>
      <xdr:col>24</xdr:col>
      <xdr:colOff>469900</xdr:colOff>
      <xdr:row>21</xdr:row>
      <xdr:rowOff>89967</xdr:rowOff>
    </xdr:from>
    <xdr:to>
      <xdr:col>24</xdr:col>
      <xdr:colOff>647700</xdr:colOff>
      <xdr:row>21</xdr:row>
      <xdr:rowOff>89967</xdr:rowOff>
    </xdr:to>
    <xdr:cxnSp macro="">
      <xdr:nvCxnSpPr>
        <xdr:cNvPr id="442" name="直線コネクタ 441"/>
        <xdr:cNvCxnSpPr/>
      </xdr:nvCxnSpPr>
      <xdr:spPr>
        <a:xfrm>
          <a:off x="16929100" y="369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4216</xdr:rowOff>
    </xdr:from>
    <xdr:to>
      <xdr:col>24</xdr:col>
      <xdr:colOff>558800</xdr:colOff>
      <xdr:row>16</xdr:row>
      <xdr:rowOff>18694</xdr:rowOff>
    </xdr:to>
    <xdr:cxnSp macro="">
      <xdr:nvCxnSpPr>
        <xdr:cNvPr id="445" name="直線コネクタ 444"/>
        <xdr:cNvCxnSpPr/>
      </xdr:nvCxnSpPr>
      <xdr:spPr>
        <a:xfrm flipV="1">
          <a:off x="16179800" y="274741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105681</xdr:rowOff>
    </xdr:from>
    <xdr:ext cx="762000" cy="259045"/>
    <xdr:sp macro="" textlink="">
      <xdr:nvSpPr>
        <xdr:cNvPr id="446" name="将来負担の状況平均値テキスト"/>
        <xdr:cNvSpPr txBox="1"/>
      </xdr:nvSpPr>
      <xdr:spPr>
        <a:xfrm>
          <a:off x="17106900" y="2505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89154</xdr:rowOff>
    </xdr:from>
    <xdr:to>
      <xdr:col>24</xdr:col>
      <xdr:colOff>609600</xdr:colOff>
      <xdr:row>16</xdr:row>
      <xdr:rowOff>19304</xdr:rowOff>
    </xdr:to>
    <xdr:sp macro="" textlink="">
      <xdr:nvSpPr>
        <xdr:cNvPr id="447" name="フローチャート : 判断 446"/>
        <xdr:cNvSpPr/>
      </xdr:nvSpPr>
      <xdr:spPr>
        <a:xfrm>
          <a:off x="169672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117272</xdr:rowOff>
    </xdr:from>
    <xdr:to>
      <xdr:col>23</xdr:col>
      <xdr:colOff>406400</xdr:colOff>
      <xdr:row>16</xdr:row>
      <xdr:rowOff>18694</xdr:rowOff>
    </xdr:to>
    <xdr:cxnSp macro="">
      <xdr:nvCxnSpPr>
        <xdr:cNvPr id="448" name="直線コネクタ 447"/>
        <xdr:cNvCxnSpPr/>
      </xdr:nvCxnSpPr>
      <xdr:spPr>
        <a:xfrm>
          <a:off x="15290800" y="2689022"/>
          <a:ext cx="889000" cy="7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94945</xdr:rowOff>
    </xdr:from>
    <xdr:to>
      <xdr:col>23</xdr:col>
      <xdr:colOff>457200</xdr:colOff>
      <xdr:row>16</xdr:row>
      <xdr:rowOff>25095</xdr:rowOff>
    </xdr:to>
    <xdr:sp macro="" textlink="">
      <xdr:nvSpPr>
        <xdr:cNvPr id="449" name="フローチャート : 判断 448"/>
        <xdr:cNvSpPr/>
      </xdr:nvSpPr>
      <xdr:spPr>
        <a:xfrm>
          <a:off x="161290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35272</xdr:rowOff>
    </xdr:from>
    <xdr:ext cx="736600" cy="259045"/>
    <xdr:sp macro="" textlink="">
      <xdr:nvSpPr>
        <xdr:cNvPr id="450" name="テキスト ボックス 449"/>
        <xdr:cNvSpPr txBox="1"/>
      </xdr:nvSpPr>
      <xdr:spPr>
        <a:xfrm>
          <a:off x="15798800" y="24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117272</xdr:rowOff>
    </xdr:from>
    <xdr:to>
      <xdr:col>22</xdr:col>
      <xdr:colOff>203200</xdr:colOff>
      <xdr:row>15</xdr:row>
      <xdr:rowOff>138506</xdr:rowOff>
    </xdr:to>
    <xdr:cxnSp macro="">
      <xdr:nvCxnSpPr>
        <xdr:cNvPr id="451" name="直線コネクタ 450"/>
        <xdr:cNvCxnSpPr/>
      </xdr:nvCxnSpPr>
      <xdr:spPr>
        <a:xfrm flipV="1">
          <a:off x="14401800" y="2689022"/>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140792</xdr:rowOff>
    </xdr:from>
    <xdr:to>
      <xdr:col>22</xdr:col>
      <xdr:colOff>254000</xdr:colOff>
      <xdr:row>16</xdr:row>
      <xdr:rowOff>70942</xdr:rowOff>
    </xdr:to>
    <xdr:sp macro="" textlink="">
      <xdr:nvSpPr>
        <xdr:cNvPr id="452" name="フローチャート : 判断 451"/>
        <xdr:cNvSpPr/>
      </xdr:nvSpPr>
      <xdr:spPr>
        <a:xfrm>
          <a:off x="15240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55719</xdr:rowOff>
    </xdr:from>
    <xdr:ext cx="762000" cy="259045"/>
    <xdr:sp macro="" textlink="">
      <xdr:nvSpPr>
        <xdr:cNvPr id="453" name="テキスト ボックス 452"/>
        <xdr:cNvSpPr txBox="1"/>
      </xdr:nvSpPr>
      <xdr:spPr>
        <a:xfrm>
          <a:off x="14909800" y="279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138506</xdr:rowOff>
    </xdr:from>
    <xdr:to>
      <xdr:col>21</xdr:col>
      <xdr:colOff>0</xdr:colOff>
      <xdr:row>16</xdr:row>
      <xdr:rowOff>41859</xdr:rowOff>
    </xdr:to>
    <xdr:cxnSp macro="">
      <xdr:nvCxnSpPr>
        <xdr:cNvPr id="454" name="直線コネクタ 453"/>
        <xdr:cNvCxnSpPr/>
      </xdr:nvCxnSpPr>
      <xdr:spPr>
        <a:xfrm flipV="1">
          <a:off x="13512800" y="2710256"/>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18085</xdr:rowOff>
    </xdr:from>
    <xdr:to>
      <xdr:col>21</xdr:col>
      <xdr:colOff>50800</xdr:colOff>
      <xdr:row>16</xdr:row>
      <xdr:rowOff>119685</xdr:rowOff>
    </xdr:to>
    <xdr:sp macro="" textlink="">
      <xdr:nvSpPr>
        <xdr:cNvPr id="455" name="フローチャート : 判断 454"/>
        <xdr:cNvSpPr/>
      </xdr:nvSpPr>
      <xdr:spPr>
        <a:xfrm>
          <a:off x="14351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104462</xdr:rowOff>
    </xdr:from>
    <xdr:ext cx="762000" cy="259045"/>
    <xdr:sp macro="" textlink="">
      <xdr:nvSpPr>
        <xdr:cNvPr id="456" name="テキスト ボックス 455"/>
        <xdr:cNvSpPr txBox="1"/>
      </xdr:nvSpPr>
      <xdr:spPr>
        <a:xfrm>
          <a:off x="14020800" y="28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24841</xdr:rowOff>
    </xdr:from>
    <xdr:to>
      <xdr:col>19</xdr:col>
      <xdr:colOff>533400</xdr:colOff>
      <xdr:row>16</xdr:row>
      <xdr:rowOff>126441</xdr:rowOff>
    </xdr:to>
    <xdr:sp macro="" textlink="">
      <xdr:nvSpPr>
        <xdr:cNvPr id="457" name="フローチャート : 判断 456"/>
        <xdr:cNvSpPr/>
      </xdr:nvSpPr>
      <xdr:spPr>
        <a:xfrm>
          <a:off x="13462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111218</xdr:rowOff>
    </xdr:from>
    <xdr:ext cx="762000" cy="259045"/>
    <xdr:sp macro="" textlink="">
      <xdr:nvSpPr>
        <xdr:cNvPr id="458" name="テキスト ボックス 457"/>
        <xdr:cNvSpPr txBox="1"/>
      </xdr:nvSpPr>
      <xdr:spPr>
        <a:xfrm>
          <a:off x="13131800" y="285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124866</xdr:rowOff>
    </xdr:from>
    <xdr:to>
      <xdr:col>24</xdr:col>
      <xdr:colOff>609600</xdr:colOff>
      <xdr:row>16</xdr:row>
      <xdr:rowOff>55016</xdr:rowOff>
    </xdr:to>
    <xdr:sp macro="" textlink="">
      <xdr:nvSpPr>
        <xdr:cNvPr id="464" name="円/楕円 463"/>
        <xdr:cNvSpPr/>
      </xdr:nvSpPr>
      <xdr:spPr>
        <a:xfrm>
          <a:off x="16967200" y="26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96943</xdr:rowOff>
    </xdr:from>
    <xdr:ext cx="762000" cy="259045"/>
    <xdr:sp macro="" textlink="">
      <xdr:nvSpPr>
        <xdr:cNvPr id="465" name="将来負担の状況該当値テキスト"/>
        <xdr:cNvSpPr txBox="1"/>
      </xdr:nvSpPr>
      <xdr:spPr>
        <a:xfrm>
          <a:off x="17106900" y="26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139344</xdr:rowOff>
    </xdr:from>
    <xdr:to>
      <xdr:col>23</xdr:col>
      <xdr:colOff>457200</xdr:colOff>
      <xdr:row>16</xdr:row>
      <xdr:rowOff>69494</xdr:rowOff>
    </xdr:to>
    <xdr:sp macro="" textlink="">
      <xdr:nvSpPr>
        <xdr:cNvPr id="466" name="円/楕円 465"/>
        <xdr:cNvSpPr/>
      </xdr:nvSpPr>
      <xdr:spPr>
        <a:xfrm>
          <a:off x="16129000" y="271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54271</xdr:rowOff>
    </xdr:from>
    <xdr:ext cx="736600" cy="259045"/>
    <xdr:sp macro="" textlink="">
      <xdr:nvSpPr>
        <xdr:cNvPr id="467" name="テキスト ボックス 466"/>
        <xdr:cNvSpPr txBox="1"/>
      </xdr:nvSpPr>
      <xdr:spPr>
        <a:xfrm>
          <a:off x="15798800" y="279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66472</xdr:rowOff>
    </xdr:from>
    <xdr:to>
      <xdr:col>22</xdr:col>
      <xdr:colOff>254000</xdr:colOff>
      <xdr:row>15</xdr:row>
      <xdr:rowOff>168072</xdr:rowOff>
    </xdr:to>
    <xdr:sp macro="" textlink="">
      <xdr:nvSpPr>
        <xdr:cNvPr id="468" name="円/楕円 467"/>
        <xdr:cNvSpPr/>
      </xdr:nvSpPr>
      <xdr:spPr>
        <a:xfrm>
          <a:off x="15240000" y="263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6799</xdr:rowOff>
    </xdr:from>
    <xdr:ext cx="762000" cy="259045"/>
    <xdr:sp macro="" textlink="">
      <xdr:nvSpPr>
        <xdr:cNvPr id="469" name="テキスト ボックス 468"/>
        <xdr:cNvSpPr txBox="1"/>
      </xdr:nvSpPr>
      <xdr:spPr>
        <a:xfrm>
          <a:off x="14909800" y="240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87706</xdr:rowOff>
    </xdr:from>
    <xdr:to>
      <xdr:col>21</xdr:col>
      <xdr:colOff>50800</xdr:colOff>
      <xdr:row>16</xdr:row>
      <xdr:rowOff>17856</xdr:rowOff>
    </xdr:to>
    <xdr:sp macro="" textlink="">
      <xdr:nvSpPr>
        <xdr:cNvPr id="470" name="円/楕円 469"/>
        <xdr:cNvSpPr/>
      </xdr:nvSpPr>
      <xdr:spPr>
        <a:xfrm>
          <a:off x="14351000" y="26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28033</xdr:rowOff>
    </xdr:from>
    <xdr:ext cx="762000" cy="259045"/>
    <xdr:sp macro="" textlink="">
      <xdr:nvSpPr>
        <xdr:cNvPr id="471" name="テキスト ボックス 470"/>
        <xdr:cNvSpPr txBox="1"/>
      </xdr:nvSpPr>
      <xdr:spPr>
        <a:xfrm>
          <a:off x="14020800" y="2428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162509</xdr:rowOff>
    </xdr:from>
    <xdr:to>
      <xdr:col>19</xdr:col>
      <xdr:colOff>533400</xdr:colOff>
      <xdr:row>16</xdr:row>
      <xdr:rowOff>92659</xdr:rowOff>
    </xdr:to>
    <xdr:sp macro="" textlink="">
      <xdr:nvSpPr>
        <xdr:cNvPr id="472" name="円/楕円 471"/>
        <xdr:cNvSpPr/>
      </xdr:nvSpPr>
      <xdr:spPr>
        <a:xfrm>
          <a:off x="13462000" y="273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102836</xdr:rowOff>
    </xdr:from>
    <xdr:ext cx="762000" cy="259045"/>
    <xdr:sp macro="" textlink="">
      <xdr:nvSpPr>
        <xdr:cNvPr id="473" name="テキスト ボックス 472"/>
        <xdr:cNvSpPr txBox="1"/>
      </xdr:nvSpPr>
      <xdr:spPr>
        <a:xfrm>
          <a:off x="13131800" y="250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宮崎県都農町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10,991
10,981
102.11
6,487,444
6,300,221
125,879
3,347,333
5,669,867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61.4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類似団体、全国及び県平均値を大きく上回る結果となっている。</a:t>
          </a:r>
          <a:endParaRPr kumimoji="1" lang="en-US" altLang="ja-JP" sz="1300">
            <a:latin typeface="ＭＳ Ｐゴシック"/>
          </a:endParaRPr>
        </a:p>
        <a:p>
          <a:r>
            <a:rPr kumimoji="1" lang="ja-JP" altLang="en-US" sz="1300">
              <a:latin typeface="ＭＳ Ｐゴシック"/>
            </a:rPr>
            <a:t>ラスパイレス指数は低い傾向にあるが、人口千人あたりの職員数は、全国平均を上回っているためと考えられる。</a:t>
          </a:r>
          <a:endParaRPr kumimoji="1" lang="en-US" altLang="ja-JP" sz="1300">
            <a:latin typeface="ＭＳ Ｐゴシック"/>
          </a:endParaRPr>
        </a:p>
        <a:p>
          <a:r>
            <a:rPr kumimoji="1" lang="ja-JP" altLang="en-US" sz="1300">
              <a:latin typeface="ＭＳ Ｐゴシック"/>
            </a:rPr>
            <a:t>事務委託や施設の民営化を含めた検証を実施し、適正な定員管理と人件費の抑制に努める。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27940</xdr:rowOff>
    </xdr:from>
    <xdr:to>
      <xdr:col>7</xdr:col>
      <xdr:colOff>15875</xdr:colOff>
      <xdr:row>41</xdr:row>
      <xdr:rowOff>54610</xdr:rowOff>
    </xdr:to>
    <xdr:cxnSp macro="">
      <xdr:nvCxnSpPr>
        <xdr:cNvPr id="59" name="直線コネクタ 58"/>
        <xdr:cNvCxnSpPr/>
      </xdr:nvCxnSpPr>
      <xdr:spPr>
        <a:xfrm flipV="1">
          <a:off x="4826000" y="58572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114317</xdr:rowOff>
    </xdr:from>
    <xdr:ext cx="762000" cy="259045"/>
    <xdr:sp macro="" textlink="">
      <xdr:nvSpPr>
        <xdr:cNvPr id="62" name="人件費最大値テキスト"/>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34</xdr:row>
      <xdr:rowOff>27940</xdr:rowOff>
    </xdr:from>
    <xdr:to>
      <xdr:col>7</xdr:col>
      <xdr:colOff>104775</xdr:colOff>
      <xdr:row>34</xdr:row>
      <xdr:rowOff>27940</xdr:rowOff>
    </xdr:to>
    <xdr:cxnSp macro="">
      <xdr:nvCxnSpPr>
        <xdr:cNvPr id="63" name="直線コネクタ 62"/>
        <xdr:cNvCxnSpPr/>
      </xdr:nvCxnSpPr>
      <xdr:spPr>
        <a:xfrm>
          <a:off x="4737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12700</xdr:rowOff>
    </xdr:from>
    <xdr:to>
      <xdr:col>7</xdr:col>
      <xdr:colOff>15875</xdr:colOff>
      <xdr:row>40</xdr:row>
      <xdr:rowOff>96520</xdr:rowOff>
    </xdr:to>
    <xdr:cxnSp macro="">
      <xdr:nvCxnSpPr>
        <xdr:cNvPr id="64" name="直線コネクタ 63"/>
        <xdr:cNvCxnSpPr/>
      </xdr:nvCxnSpPr>
      <xdr:spPr>
        <a:xfrm>
          <a:off x="3987800" y="68707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119397</xdr:rowOff>
    </xdr:from>
    <xdr:ext cx="762000" cy="259045"/>
    <xdr:sp macro="" textlink="">
      <xdr:nvSpPr>
        <xdr:cNvPr id="65" name="人件費平均値テキスト"/>
        <xdr:cNvSpPr txBox="1"/>
      </xdr:nvSpPr>
      <xdr:spPr>
        <a:xfrm>
          <a:off x="4914900" y="6291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102870</xdr:rowOff>
    </xdr:from>
    <xdr:to>
      <xdr:col>7</xdr:col>
      <xdr:colOff>66675</xdr:colOff>
      <xdr:row>38</xdr:row>
      <xdr:rowOff>33020</xdr:rowOff>
    </xdr:to>
    <xdr:sp macro="" textlink="">
      <xdr:nvSpPr>
        <xdr:cNvPr id="66" name="フローチャート : 判断 65"/>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12700</xdr:rowOff>
    </xdr:from>
    <xdr:to>
      <xdr:col>5</xdr:col>
      <xdr:colOff>549275</xdr:colOff>
      <xdr:row>40</xdr:row>
      <xdr:rowOff>50800</xdr:rowOff>
    </xdr:to>
    <xdr:cxnSp macro="">
      <xdr:nvCxnSpPr>
        <xdr:cNvPr id="67" name="直線コネクタ 66"/>
        <xdr:cNvCxnSpPr/>
      </xdr:nvCxnSpPr>
      <xdr:spPr>
        <a:xfrm flipV="1">
          <a:off x="3098800" y="687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64770</xdr:rowOff>
    </xdr:from>
    <xdr:to>
      <xdr:col>5</xdr:col>
      <xdr:colOff>600075</xdr:colOff>
      <xdr:row>37</xdr:row>
      <xdr:rowOff>166370</xdr:rowOff>
    </xdr:to>
    <xdr:sp macro="" textlink="">
      <xdr:nvSpPr>
        <xdr:cNvPr id="68" name="フローチャート : 判断 67"/>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5097</xdr:rowOff>
    </xdr:from>
    <xdr:ext cx="736600" cy="259045"/>
    <xdr:sp macro="" textlink="">
      <xdr:nvSpPr>
        <xdr:cNvPr id="69" name="テキスト ボックス 68"/>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50800</xdr:rowOff>
    </xdr:from>
    <xdr:to>
      <xdr:col>4</xdr:col>
      <xdr:colOff>346075</xdr:colOff>
      <xdr:row>40</xdr:row>
      <xdr:rowOff>134620</xdr:rowOff>
    </xdr:to>
    <xdr:cxnSp macro="">
      <xdr:nvCxnSpPr>
        <xdr:cNvPr id="70" name="直線コネクタ 69"/>
        <xdr:cNvCxnSpPr/>
      </xdr:nvCxnSpPr>
      <xdr:spPr>
        <a:xfrm flipV="1">
          <a:off x="2209800" y="6908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110490</xdr:rowOff>
    </xdr:from>
    <xdr:to>
      <xdr:col>4</xdr:col>
      <xdr:colOff>396875</xdr:colOff>
      <xdr:row>38</xdr:row>
      <xdr:rowOff>40640</xdr:rowOff>
    </xdr:to>
    <xdr:sp macro="" textlink="">
      <xdr:nvSpPr>
        <xdr:cNvPr id="71" name="フローチャート :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50817</xdr:rowOff>
    </xdr:from>
    <xdr:ext cx="762000" cy="259045"/>
    <xdr:sp macro="" textlink="">
      <xdr:nvSpPr>
        <xdr:cNvPr id="72" name="テキスト ボックス 71"/>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134620</xdr:rowOff>
    </xdr:from>
    <xdr:to>
      <xdr:col>3</xdr:col>
      <xdr:colOff>142875</xdr:colOff>
      <xdr:row>40</xdr:row>
      <xdr:rowOff>157480</xdr:rowOff>
    </xdr:to>
    <xdr:cxnSp macro="">
      <xdr:nvCxnSpPr>
        <xdr:cNvPr id="73" name="直線コネクタ 72"/>
        <xdr:cNvCxnSpPr/>
      </xdr:nvCxnSpPr>
      <xdr:spPr>
        <a:xfrm flipV="1">
          <a:off x="1320800" y="6992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163830</xdr:rowOff>
    </xdr:from>
    <xdr:to>
      <xdr:col>3</xdr:col>
      <xdr:colOff>193675</xdr:colOff>
      <xdr:row>38</xdr:row>
      <xdr:rowOff>93980</xdr:rowOff>
    </xdr:to>
    <xdr:sp macro="" textlink="">
      <xdr:nvSpPr>
        <xdr:cNvPr id="74" name="フローチャート : 判断 73"/>
        <xdr:cNvSpPr/>
      </xdr:nvSpPr>
      <xdr:spPr>
        <a:xfrm>
          <a:off x="2159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104157</xdr:rowOff>
    </xdr:from>
    <xdr:ext cx="762000" cy="259045"/>
    <xdr:sp macro="" textlink="">
      <xdr:nvSpPr>
        <xdr:cNvPr id="75" name="テキスト ボックス 74"/>
        <xdr:cNvSpPr txBox="1"/>
      </xdr:nvSpPr>
      <xdr:spPr>
        <a:xfrm>
          <a:off x="1828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148590</xdr:rowOff>
    </xdr:from>
    <xdr:to>
      <xdr:col>1</xdr:col>
      <xdr:colOff>676275</xdr:colOff>
      <xdr:row>38</xdr:row>
      <xdr:rowOff>78740</xdr:rowOff>
    </xdr:to>
    <xdr:sp macro="" textlink="">
      <xdr:nvSpPr>
        <xdr:cNvPr id="76" name="フローチャート : 判断 75"/>
        <xdr:cNvSpPr/>
      </xdr:nvSpPr>
      <xdr:spPr>
        <a:xfrm>
          <a:off x="1270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88917</xdr:rowOff>
    </xdr:from>
    <xdr:ext cx="762000" cy="259045"/>
    <xdr:sp macro="" textlink="">
      <xdr:nvSpPr>
        <xdr:cNvPr id="77" name="テキスト ボックス 76"/>
        <xdr:cNvSpPr txBox="1"/>
      </xdr:nvSpPr>
      <xdr:spPr>
        <a:xfrm>
          <a:off x="939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40</xdr:row>
      <xdr:rowOff>45720</xdr:rowOff>
    </xdr:from>
    <xdr:to>
      <xdr:col>7</xdr:col>
      <xdr:colOff>66675</xdr:colOff>
      <xdr:row>40</xdr:row>
      <xdr:rowOff>147320</xdr:rowOff>
    </xdr:to>
    <xdr:sp macro="" textlink="">
      <xdr:nvSpPr>
        <xdr:cNvPr id="83" name="円/楕円 82"/>
        <xdr:cNvSpPr/>
      </xdr:nvSpPr>
      <xdr:spPr>
        <a:xfrm>
          <a:off x="47752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17797</xdr:rowOff>
    </xdr:from>
    <xdr:ext cx="762000" cy="259045"/>
    <xdr:sp macro="" textlink="">
      <xdr:nvSpPr>
        <xdr:cNvPr id="84" name="人件費該当値テキスト"/>
        <xdr:cNvSpPr txBox="1"/>
      </xdr:nvSpPr>
      <xdr:spPr>
        <a:xfrm>
          <a:off x="4914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133350</xdr:rowOff>
    </xdr:from>
    <xdr:to>
      <xdr:col>5</xdr:col>
      <xdr:colOff>600075</xdr:colOff>
      <xdr:row>40</xdr:row>
      <xdr:rowOff>63500</xdr:rowOff>
    </xdr:to>
    <xdr:sp macro="" textlink="">
      <xdr:nvSpPr>
        <xdr:cNvPr id="85" name="円/楕円 84"/>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48277</xdr:rowOff>
    </xdr:from>
    <xdr:ext cx="736600" cy="259045"/>
    <xdr:sp macro="" textlink="">
      <xdr:nvSpPr>
        <xdr:cNvPr id="86" name="テキスト ボックス 85"/>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0</xdr:rowOff>
    </xdr:from>
    <xdr:to>
      <xdr:col>4</xdr:col>
      <xdr:colOff>396875</xdr:colOff>
      <xdr:row>40</xdr:row>
      <xdr:rowOff>101600</xdr:rowOff>
    </xdr:to>
    <xdr:sp macro="" textlink="">
      <xdr:nvSpPr>
        <xdr:cNvPr id="87" name="円/楕円 86"/>
        <xdr:cNvSpPr/>
      </xdr:nvSpPr>
      <xdr:spPr>
        <a:xfrm>
          <a:off x="3048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86377</xdr:rowOff>
    </xdr:from>
    <xdr:ext cx="762000" cy="259045"/>
    <xdr:sp macro="" textlink="">
      <xdr:nvSpPr>
        <xdr:cNvPr id="88" name="テキスト ボックス 87"/>
        <xdr:cNvSpPr txBox="1"/>
      </xdr:nvSpPr>
      <xdr:spPr>
        <a:xfrm>
          <a:off x="2717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83820</xdr:rowOff>
    </xdr:from>
    <xdr:to>
      <xdr:col>3</xdr:col>
      <xdr:colOff>193675</xdr:colOff>
      <xdr:row>41</xdr:row>
      <xdr:rowOff>13970</xdr:rowOff>
    </xdr:to>
    <xdr:sp macro="" textlink="">
      <xdr:nvSpPr>
        <xdr:cNvPr id="89" name="円/楕円 88"/>
        <xdr:cNvSpPr/>
      </xdr:nvSpPr>
      <xdr:spPr>
        <a:xfrm>
          <a:off x="2159000" y="69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170197</xdr:rowOff>
    </xdr:from>
    <xdr:ext cx="762000" cy="259045"/>
    <xdr:sp macro="" textlink="">
      <xdr:nvSpPr>
        <xdr:cNvPr id="90" name="テキスト ボックス 89"/>
        <xdr:cNvSpPr txBox="1"/>
      </xdr:nvSpPr>
      <xdr:spPr>
        <a:xfrm>
          <a:off x="1828800" y="702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106680</xdr:rowOff>
    </xdr:from>
    <xdr:to>
      <xdr:col>1</xdr:col>
      <xdr:colOff>676275</xdr:colOff>
      <xdr:row>41</xdr:row>
      <xdr:rowOff>36830</xdr:rowOff>
    </xdr:to>
    <xdr:sp macro="" textlink="">
      <xdr:nvSpPr>
        <xdr:cNvPr id="91" name="円/楕円 90"/>
        <xdr:cNvSpPr/>
      </xdr:nvSpPr>
      <xdr:spPr>
        <a:xfrm>
          <a:off x="1270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21607</xdr:rowOff>
    </xdr:from>
    <xdr:ext cx="762000" cy="259045"/>
    <xdr:sp macro="" textlink="">
      <xdr:nvSpPr>
        <xdr:cNvPr id="92" name="テキスト ボックス 91"/>
        <xdr:cNvSpPr txBox="1"/>
      </xdr:nvSpPr>
      <xdr:spPr>
        <a:xfrm>
          <a:off x="9398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類似団体、全国及び県平均値を下回</a:t>
          </a:r>
          <a:r>
            <a:rPr kumimoji="1" lang="ja-JP" altLang="en-US" sz="1300">
              <a:solidFill>
                <a:schemeClr val="dk1"/>
              </a:solidFill>
              <a:effectLst/>
              <a:latin typeface="+mn-lt"/>
              <a:ea typeface="+mn-ea"/>
              <a:cs typeface="+mn-cs"/>
            </a:rPr>
            <a:t>る結果となっている。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今後、事務事業の見直しにより、指定管理等の民間委託が進むことも予想されるため、引き続き抑制に努める。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58964</xdr:rowOff>
    </xdr:to>
    <xdr:cxnSp macro="">
      <xdr:nvCxnSpPr>
        <xdr:cNvPr id="122" name="直線コネクタ 121"/>
        <xdr:cNvCxnSpPr/>
      </xdr:nvCxnSpPr>
      <xdr:spPr>
        <a:xfrm flipV="1">
          <a:off x="16510000" y="2178957"/>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5"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6" name="直線コネクタ 125"/>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170543</xdr:rowOff>
    </xdr:from>
    <xdr:to>
      <xdr:col>24</xdr:col>
      <xdr:colOff>31750</xdr:colOff>
      <xdr:row>15</xdr:row>
      <xdr:rowOff>9979</xdr:rowOff>
    </xdr:to>
    <xdr:cxnSp macro="">
      <xdr:nvCxnSpPr>
        <xdr:cNvPr id="127" name="直線コネクタ 126"/>
        <xdr:cNvCxnSpPr/>
      </xdr:nvCxnSpPr>
      <xdr:spPr>
        <a:xfrm>
          <a:off x="15671800" y="25708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64606</xdr:rowOff>
    </xdr:from>
    <xdr:ext cx="762000" cy="259045"/>
    <xdr:sp macro="" textlink="">
      <xdr:nvSpPr>
        <xdr:cNvPr id="128" name="物件費平均値テキスト"/>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29" name="フローチャート : 判断 128"/>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72571</xdr:rowOff>
    </xdr:from>
    <xdr:to>
      <xdr:col>22</xdr:col>
      <xdr:colOff>565150</xdr:colOff>
      <xdr:row>14</xdr:row>
      <xdr:rowOff>170543</xdr:rowOff>
    </xdr:to>
    <xdr:cxnSp macro="">
      <xdr:nvCxnSpPr>
        <xdr:cNvPr id="130" name="直線コネクタ 129"/>
        <xdr:cNvCxnSpPr/>
      </xdr:nvCxnSpPr>
      <xdr:spPr>
        <a:xfrm>
          <a:off x="14782800" y="24728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166007</xdr:rowOff>
    </xdr:from>
    <xdr:to>
      <xdr:col>22</xdr:col>
      <xdr:colOff>615950</xdr:colOff>
      <xdr:row>16</xdr:row>
      <xdr:rowOff>96157</xdr:rowOff>
    </xdr:to>
    <xdr:sp macro="" textlink="">
      <xdr:nvSpPr>
        <xdr:cNvPr id="131" name="フローチャート :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80934</xdr:rowOff>
    </xdr:from>
    <xdr:ext cx="736600" cy="259045"/>
    <xdr:sp macro="" textlink="">
      <xdr:nvSpPr>
        <xdr:cNvPr id="132" name="テキスト ボックス 131"/>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146050</xdr:rowOff>
    </xdr:from>
    <xdr:to>
      <xdr:col>21</xdr:col>
      <xdr:colOff>361950</xdr:colOff>
      <xdr:row>14</xdr:row>
      <xdr:rowOff>72571</xdr:rowOff>
    </xdr:to>
    <xdr:cxnSp macro="">
      <xdr:nvCxnSpPr>
        <xdr:cNvPr id="133" name="直線コネクタ 132"/>
        <xdr:cNvCxnSpPr/>
      </xdr:nvCxnSpPr>
      <xdr:spPr>
        <a:xfrm>
          <a:off x="13893800" y="23749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111579</xdr:rowOff>
    </xdr:from>
    <xdr:to>
      <xdr:col>21</xdr:col>
      <xdr:colOff>412750</xdr:colOff>
      <xdr:row>16</xdr:row>
      <xdr:rowOff>41729</xdr:rowOff>
    </xdr:to>
    <xdr:sp macro="" textlink="">
      <xdr:nvSpPr>
        <xdr:cNvPr id="134" name="フローチャート :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26506</xdr:rowOff>
    </xdr:from>
    <xdr:ext cx="762000" cy="259045"/>
    <xdr:sp macro="" textlink="">
      <xdr:nvSpPr>
        <xdr:cNvPr id="135" name="テキスト ボックス 134"/>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80736</xdr:rowOff>
    </xdr:from>
    <xdr:to>
      <xdr:col>20</xdr:col>
      <xdr:colOff>158750</xdr:colOff>
      <xdr:row>13</xdr:row>
      <xdr:rowOff>146050</xdr:rowOff>
    </xdr:to>
    <xdr:cxnSp macro="">
      <xdr:nvCxnSpPr>
        <xdr:cNvPr id="136" name="直線コネクタ 135"/>
        <xdr:cNvCxnSpPr/>
      </xdr:nvCxnSpPr>
      <xdr:spPr>
        <a:xfrm>
          <a:off x="13004800" y="2309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78921</xdr:rowOff>
    </xdr:from>
    <xdr:to>
      <xdr:col>20</xdr:col>
      <xdr:colOff>209550</xdr:colOff>
      <xdr:row>16</xdr:row>
      <xdr:rowOff>9071</xdr:rowOff>
    </xdr:to>
    <xdr:sp macro="" textlink="">
      <xdr:nvSpPr>
        <xdr:cNvPr id="137" name="フローチャート : 判断 136"/>
        <xdr:cNvSpPr/>
      </xdr:nvSpPr>
      <xdr:spPr>
        <a:xfrm>
          <a:off x="13843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165298</xdr:rowOff>
    </xdr:from>
    <xdr:ext cx="762000" cy="259045"/>
    <xdr:sp macro="" textlink="">
      <xdr:nvSpPr>
        <xdr:cNvPr id="138" name="テキスト ボックス 137"/>
        <xdr:cNvSpPr txBox="1"/>
      </xdr:nvSpPr>
      <xdr:spPr>
        <a:xfrm>
          <a:off x="13512800" y="273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108857</xdr:rowOff>
    </xdr:from>
    <xdr:to>
      <xdr:col>19</xdr:col>
      <xdr:colOff>6350</xdr:colOff>
      <xdr:row>15</xdr:row>
      <xdr:rowOff>39007</xdr:rowOff>
    </xdr:to>
    <xdr:sp macro="" textlink="">
      <xdr:nvSpPr>
        <xdr:cNvPr id="139" name="フローチャート : 判断 138"/>
        <xdr:cNvSpPr/>
      </xdr:nvSpPr>
      <xdr:spPr>
        <a:xfrm>
          <a:off x="12954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23784</xdr:rowOff>
    </xdr:from>
    <xdr:ext cx="762000" cy="259045"/>
    <xdr:sp macro="" textlink="">
      <xdr:nvSpPr>
        <xdr:cNvPr id="140" name="テキスト ボックス 139"/>
        <xdr:cNvSpPr txBox="1"/>
      </xdr:nvSpPr>
      <xdr:spPr>
        <a:xfrm>
          <a:off x="12623800" y="25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130629</xdr:rowOff>
    </xdr:from>
    <xdr:to>
      <xdr:col>24</xdr:col>
      <xdr:colOff>82550</xdr:colOff>
      <xdr:row>15</xdr:row>
      <xdr:rowOff>60779</xdr:rowOff>
    </xdr:to>
    <xdr:sp macro="" textlink="">
      <xdr:nvSpPr>
        <xdr:cNvPr id="146" name="円/楕円 145"/>
        <xdr:cNvSpPr/>
      </xdr:nvSpPr>
      <xdr:spPr>
        <a:xfrm>
          <a:off x="164592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147156</xdr:rowOff>
    </xdr:from>
    <xdr:ext cx="762000" cy="259045"/>
    <xdr:sp macro="" textlink="">
      <xdr:nvSpPr>
        <xdr:cNvPr id="147" name="物件費該当値テキスト"/>
        <xdr:cNvSpPr txBox="1"/>
      </xdr:nvSpPr>
      <xdr:spPr>
        <a:xfrm>
          <a:off x="165989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119743</xdr:rowOff>
    </xdr:from>
    <xdr:to>
      <xdr:col>22</xdr:col>
      <xdr:colOff>615950</xdr:colOff>
      <xdr:row>15</xdr:row>
      <xdr:rowOff>49893</xdr:rowOff>
    </xdr:to>
    <xdr:sp macro="" textlink="">
      <xdr:nvSpPr>
        <xdr:cNvPr id="148" name="円/楕円 147"/>
        <xdr:cNvSpPr/>
      </xdr:nvSpPr>
      <xdr:spPr>
        <a:xfrm>
          <a:off x="15621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60070</xdr:rowOff>
    </xdr:from>
    <xdr:ext cx="736600" cy="259045"/>
    <xdr:sp macro="" textlink="">
      <xdr:nvSpPr>
        <xdr:cNvPr id="149" name="テキスト ボックス 148"/>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21771</xdr:rowOff>
    </xdr:from>
    <xdr:to>
      <xdr:col>21</xdr:col>
      <xdr:colOff>412750</xdr:colOff>
      <xdr:row>14</xdr:row>
      <xdr:rowOff>123371</xdr:rowOff>
    </xdr:to>
    <xdr:sp macro="" textlink="">
      <xdr:nvSpPr>
        <xdr:cNvPr id="150" name="円/楕円 149"/>
        <xdr:cNvSpPr/>
      </xdr:nvSpPr>
      <xdr:spPr>
        <a:xfrm>
          <a:off x="14732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133548</xdr:rowOff>
    </xdr:from>
    <xdr:ext cx="762000" cy="259045"/>
    <xdr:sp macro="" textlink="">
      <xdr:nvSpPr>
        <xdr:cNvPr id="151" name="テキスト ボックス 150"/>
        <xdr:cNvSpPr txBox="1"/>
      </xdr:nvSpPr>
      <xdr:spPr>
        <a:xfrm>
          <a:off x="14401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95250</xdr:rowOff>
    </xdr:from>
    <xdr:to>
      <xdr:col>20</xdr:col>
      <xdr:colOff>209550</xdr:colOff>
      <xdr:row>14</xdr:row>
      <xdr:rowOff>25400</xdr:rowOff>
    </xdr:to>
    <xdr:sp macro="" textlink="">
      <xdr:nvSpPr>
        <xdr:cNvPr id="152" name="円/楕円 151"/>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35577</xdr:rowOff>
    </xdr:from>
    <xdr:ext cx="762000" cy="259045"/>
    <xdr:sp macro="" textlink="">
      <xdr:nvSpPr>
        <xdr:cNvPr id="153" name="テキスト ボックス 152"/>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29936</xdr:rowOff>
    </xdr:from>
    <xdr:to>
      <xdr:col>19</xdr:col>
      <xdr:colOff>6350</xdr:colOff>
      <xdr:row>13</xdr:row>
      <xdr:rowOff>131536</xdr:rowOff>
    </xdr:to>
    <xdr:sp macro="" textlink="">
      <xdr:nvSpPr>
        <xdr:cNvPr id="154" name="円/楕円 153"/>
        <xdr:cNvSpPr/>
      </xdr:nvSpPr>
      <xdr:spPr>
        <a:xfrm>
          <a:off x="12954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141713</xdr:rowOff>
    </xdr:from>
    <xdr:ext cx="762000" cy="259045"/>
    <xdr:sp macro="" textlink="">
      <xdr:nvSpPr>
        <xdr:cNvPr id="155" name="テキスト ボックス 154"/>
        <xdr:cNvSpPr txBox="1"/>
      </xdr:nvSpPr>
      <xdr:spPr>
        <a:xfrm>
          <a:off x="12623800" y="20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全国及び県平均値を下回っているものの、類似団体平均値を上回る結果となっている。</a:t>
          </a:r>
          <a:endParaRPr kumimoji="1" lang="en-US" altLang="ja-JP" sz="1300">
            <a:latin typeface="ＭＳ Ｐゴシック"/>
          </a:endParaRPr>
        </a:p>
        <a:p>
          <a:r>
            <a:rPr kumimoji="1" lang="ja-JP" altLang="en-US" sz="1300">
              <a:latin typeface="ＭＳ Ｐゴシック"/>
            </a:rPr>
            <a:t>これは高齢者福祉や子育て支援に係る扶助費の増加影響を受けたもので、今後も増加することが予想される。</a:t>
          </a:r>
          <a:endParaRPr kumimoji="1" lang="en-US" altLang="ja-JP" sz="1300">
            <a:latin typeface="ＭＳ Ｐゴシック"/>
          </a:endParaRPr>
        </a:p>
        <a:p>
          <a:r>
            <a:rPr kumimoji="1" lang="ja-JP" altLang="en-US" sz="1300">
              <a:latin typeface="ＭＳ Ｐゴシック"/>
            </a:rPr>
            <a:t>将来的な負担に備え、税収や基金積み増し等の自主財源確保に努める。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107950</xdr:rowOff>
    </xdr:from>
    <xdr:to>
      <xdr:col>7</xdr:col>
      <xdr:colOff>15875</xdr:colOff>
      <xdr:row>60</xdr:row>
      <xdr:rowOff>127000</xdr:rowOff>
    </xdr:to>
    <xdr:cxnSp macro="">
      <xdr:nvCxnSpPr>
        <xdr:cNvPr id="183" name="直線コネクタ 182"/>
        <xdr:cNvCxnSpPr/>
      </xdr:nvCxnSpPr>
      <xdr:spPr>
        <a:xfrm flipV="1">
          <a:off x="4826000" y="90233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22877</xdr:rowOff>
    </xdr:from>
    <xdr:ext cx="762000" cy="259045"/>
    <xdr:sp macro="" textlink="">
      <xdr:nvSpPr>
        <xdr:cNvPr id="186"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52</xdr:row>
      <xdr:rowOff>107950</xdr:rowOff>
    </xdr:from>
    <xdr:to>
      <xdr:col>7</xdr:col>
      <xdr:colOff>104775</xdr:colOff>
      <xdr:row>52</xdr:row>
      <xdr:rowOff>107950</xdr:rowOff>
    </xdr:to>
    <xdr:cxnSp macro="">
      <xdr:nvCxnSpPr>
        <xdr:cNvPr id="187" name="直線コネクタ 186"/>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88900</xdr:rowOff>
    </xdr:from>
    <xdr:to>
      <xdr:col>7</xdr:col>
      <xdr:colOff>15875</xdr:colOff>
      <xdr:row>59</xdr:row>
      <xdr:rowOff>12700</xdr:rowOff>
    </xdr:to>
    <xdr:cxnSp macro="">
      <xdr:nvCxnSpPr>
        <xdr:cNvPr id="188" name="直線コネクタ 187"/>
        <xdr:cNvCxnSpPr/>
      </xdr:nvCxnSpPr>
      <xdr:spPr>
        <a:xfrm>
          <a:off x="3987800" y="100330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9"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0" name="フローチャート : 判断 189"/>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50800</xdr:rowOff>
    </xdr:from>
    <xdr:to>
      <xdr:col>5</xdr:col>
      <xdr:colOff>549275</xdr:colOff>
      <xdr:row>58</xdr:row>
      <xdr:rowOff>88900</xdr:rowOff>
    </xdr:to>
    <xdr:cxnSp macro="">
      <xdr:nvCxnSpPr>
        <xdr:cNvPr id="191" name="直線コネクタ 190"/>
        <xdr:cNvCxnSpPr/>
      </xdr:nvCxnSpPr>
      <xdr:spPr>
        <a:xfrm>
          <a:off x="3098800" y="999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2" name="フローチャート : 判断 191"/>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54627</xdr:rowOff>
    </xdr:from>
    <xdr:ext cx="736600" cy="259045"/>
    <xdr:sp macro="" textlink="">
      <xdr:nvSpPr>
        <xdr:cNvPr id="193" name="テキスト ボックス 192"/>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165100</xdr:rowOff>
    </xdr:from>
    <xdr:to>
      <xdr:col>4</xdr:col>
      <xdr:colOff>346075</xdr:colOff>
      <xdr:row>58</xdr:row>
      <xdr:rowOff>50800</xdr:rowOff>
    </xdr:to>
    <xdr:cxnSp macro="">
      <xdr:nvCxnSpPr>
        <xdr:cNvPr id="194" name="直線コネクタ 193"/>
        <xdr:cNvCxnSpPr/>
      </xdr:nvCxnSpPr>
      <xdr:spPr>
        <a:xfrm>
          <a:off x="2209800" y="9937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5" name="フローチャート : 判断 194"/>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6" name="テキスト ボックス 195"/>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165100</xdr:rowOff>
    </xdr:from>
    <xdr:to>
      <xdr:col>3</xdr:col>
      <xdr:colOff>142875</xdr:colOff>
      <xdr:row>57</xdr:row>
      <xdr:rowOff>165100</xdr:rowOff>
    </xdr:to>
    <xdr:cxnSp macro="">
      <xdr:nvCxnSpPr>
        <xdr:cNvPr id="197" name="直線コネクタ 196"/>
        <xdr:cNvCxnSpPr/>
      </xdr:nvCxnSpPr>
      <xdr:spPr>
        <a:xfrm>
          <a:off x="1320800" y="95948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38100</xdr:rowOff>
    </xdr:from>
    <xdr:to>
      <xdr:col>3</xdr:col>
      <xdr:colOff>193675</xdr:colOff>
      <xdr:row>55</xdr:row>
      <xdr:rowOff>139700</xdr:rowOff>
    </xdr:to>
    <xdr:sp macro="" textlink="">
      <xdr:nvSpPr>
        <xdr:cNvPr id="198" name="フローチャート : 判断 197"/>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149877</xdr:rowOff>
    </xdr:from>
    <xdr:ext cx="762000" cy="259045"/>
    <xdr:sp macro="" textlink="">
      <xdr:nvSpPr>
        <xdr:cNvPr id="199" name="テキスト ボックス 198"/>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0" name="フローチャート : 判断 199"/>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01" name="テキスト ボックス 200"/>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133350</xdr:rowOff>
    </xdr:from>
    <xdr:to>
      <xdr:col>7</xdr:col>
      <xdr:colOff>66675</xdr:colOff>
      <xdr:row>59</xdr:row>
      <xdr:rowOff>63500</xdr:rowOff>
    </xdr:to>
    <xdr:sp macro="" textlink="">
      <xdr:nvSpPr>
        <xdr:cNvPr id="207" name="円/楕円 206"/>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105427</xdr:rowOff>
    </xdr:from>
    <xdr:ext cx="762000" cy="259045"/>
    <xdr:sp macro="" textlink="">
      <xdr:nvSpPr>
        <xdr:cNvPr id="208" name="扶助費該当値テキスト"/>
        <xdr:cNvSpPr txBox="1"/>
      </xdr:nvSpPr>
      <xdr:spPr>
        <a:xfrm>
          <a:off x="4914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38100</xdr:rowOff>
    </xdr:from>
    <xdr:to>
      <xdr:col>5</xdr:col>
      <xdr:colOff>600075</xdr:colOff>
      <xdr:row>58</xdr:row>
      <xdr:rowOff>139700</xdr:rowOff>
    </xdr:to>
    <xdr:sp macro="" textlink="">
      <xdr:nvSpPr>
        <xdr:cNvPr id="209" name="円/楕円 208"/>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124477</xdr:rowOff>
    </xdr:from>
    <xdr:ext cx="736600" cy="259045"/>
    <xdr:sp macro="" textlink="">
      <xdr:nvSpPr>
        <xdr:cNvPr id="210" name="テキスト ボックス 209"/>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0</xdr:rowOff>
    </xdr:from>
    <xdr:to>
      <xdr:col>4</xdr:col>
      <xdr:colOff>396875</xdr:colOff>
      <xdr:row>58</xdr:row>
      <xdr:rowOff>101600</xdr:rowOff>
    </xdr:to>
    <xdr:sp macro="" textlink="">
      <xdr:nvSpPr>
        <xdr:cNvPr id="211" name="円/楕円 210"/>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86377</xdr:rowOff>
    </xdr:from>
    <xdr:ext cx="762000" cy="259045"/>
    <xdr:sp macro="" textlink="">
      <xdr:nvSpPr>
        <xdr:cNvPr id="212" name="テキスト ボックス 211"/>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114300</xdr:rowOff>
    </xdr:from>
    <xdr:to>
      <xdr:col>3</xdr:col>
      <xdr:colOff>193675</xdr:colOff>
      <xdr:row>58</xdr:row>
      <xdr:rowOff>44450</xdr:rowOff>
    </xdr:to>
    <xdr:sp macro="" textlink="">
      <xdr:nvSpPr>
        <xdr:cNvPr id="213" name="円/楕円 212"/>
        <xdr:cNvSpPr/>
      </xdr:nvSpPr>
      <xdr:spPr>
        <a:xfrm>
          <a:off x="2159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29227</xdr:rowOff>
    </xdr:from>
    <xdr:ext cx="762000" cy="259045"/>
    <xdr:sp macro="" textlink="">
      <xdr:nvSpPr>
        <xdr:cNvPr id="214" name="テキスト ボックス 213"/>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15" name="円/楕円 214"/>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16" name="テキスト ボックス 215"/>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増加傾向にあるが、類似団体、全国及び県平均値を下回る結果となっている。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他会計への繰出金が主なものであり、今後も繰出基準を定め、負担の適正化に努める。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85090</xdr:rowOff>
    </xdr:from>
    <xdr:to>
      <xdr:col>24</xdr:col>
      <xdr:colOff>31750</xdr:colOff>
      <xdr:row>61</xdr:row>
      <xdr:rowOff>1270</xdr:rowOff>
    </xdr:to>
    <xdr:cxnSp macro="">
      <xdr:nvCxnSpPr>
        <xdr:cNvPr id="244" name="直線コネクタ 243"/>
        <xdr:cNvCxnSpPr/>
      </xdr:nvCxnSpPr>
      <xdr:spPr>
        <a:xfrm flipV="1">
          <a:off x="16510000" y="91719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4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46" name="直線コネクタ 24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17</xdr:rowOff>
    </xdr:from>
    <xdr:ext cx="762000" cy="259045"/>
    <xdr:sp macro="" textlink="">
      <xdr:nvSpPr>
        <xdr:cNvPr id="247"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53</xdr:row>
      <xdr:rowOff>85090</xdr:rowOff>
    </xdr:from>
    <xdr:to>
      <xdr:col>24</xdr:col>
      <xdr:colOff>120650</xdr:colOff>
      <xdr:row>53</xdr:row>
      <xdr:rowOff>85090</xdr:rowOff>
    </xdr:to>
    <xdr:cxnSp macro="">
      <xdr:nvCxnSpPr>
        <xdr:cNvPr id="248" name="直線コネクタ 247"/>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123190</xdr:rowOff>
    </xdr:from>
    <xdr:to>
      <xdr:col>24</xdr:col>
      <xdr:colOff>31750</xdr:colOff>
      <xdr:row>55</xdr:row>
      <xdr:rowOff>130810</xdr:rowOff>
    </xdr:to>
    <xdr:cxnSp macro="">
      <xdr:nvCxnSpPr>
        <xdr:cNvPr id="249" name="直線コネクタ 248"/>
        <xdr:cNvCxnSpPr/>
      </xdr:nvCxnSpPr>
      <xdr:spPr>
        <a:xfrm flipV="1">
          <a:off x="15671800" y="9552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78757</xdr:rowOff>
    </xdr:from>
    <xdr:ext cx="762000" cy="259045"/>
    <xdr:sp macro="" textlink="">
      <xdr:nvSpPr>
        <xdr:cNvPr id="250"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51" name="フローチャート : 判断 250"/>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46990</xdr:rowOff>
    </xdr:from>
    <xdr:to>
      <xdr:col>22</xdr:col>
      <xdr:colOff>565150</xdr:colOff>
      <xdr:row>55</xdr:row>
      <xdr:rowOff>130810</xdr:rowOff>
    </xdr:to>
    <xdr:cxnSp macro="">
      <xdr:nvCxnSpPr>
        <xdr:cNvPr id="252" name="直線コネクタ 251"/>
        <xdr:cNvCxnSpPr/>
      </xdr:nvCxnSpPr>
      <xdr:spPr>
        <a:xfrm>
          <a:off x="14782800" y="94767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1270</xdr:rowOff>
    </xdr:from>
    <xdr:to>
      <xdr:col>21</xdr:col>
      <xdr:colOff>361950</xdr:colOff>
      <xdr:row>55</xdr:row>
      <xdr:rowOff>46990</xdr:rowOff>
    </xdr:to>
    <xdr:cxnSp macro="">
      <xdr:nvCxnSpPr>
        <xdr:cNvPr id="255" name="直線コネクタ 254"/>
        <xdr:cNvCxnSpPr/>
      </xdr:nvCxnSpPr>
      <xdr:spPr>
        <a:xfrm>
          <a:off x="13893800" y="9431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53340</xdr:rowOff>
    </xdr:from>
    <xdr:to>
      <xdr:col>21</xdr:col>
      <xdr:colOff>412750</xdr:colOff>
      <xdr:row>56</xdr:row>
      <xdr:rowOff>154940</xdr:rowOff>
    </xdr:to>
    <xdr:sp macro="" textlink="">
      <xdr:nvSpPr>
        <xdr:cNvPr id="256" name="フローチャート : 判断 255"/>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139717</xdr:rowOff>
    </xdr:from>
    <xdr:ext cx="762000" cy="259045"/>
    <xdr:sp macro="" textlink="">
      <xdr:nvSpPr>
        <xdr:cNvPr id="257" name="テキスト ボックス 256"/>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119380</xdr:rowOff>
    </xdr:from>
    <xdr:to>
      <xdr:col>20</xdr:col>
      <xdr:colOff>158750</xdr:colOff>
      <xdr:row>55</xdr:row>
      <xdr:rowOff>1270</xdr:rowOff>
    </xdr:to>
    <xdr:cxnSp macro="">
      <xdr:nvCxnSpPr>
        <xdr:cNvPr id="258" name="直線コネクタ 257"/>
        <xdr:cNvCxnSpPr/>
      </xdr:nvCxnSpPr>
      <xdr:spPr>
        <a:xfrm>
          <a:off x="13004800" y="9377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9" name="フローチャート :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60" name="テキスト ボックス 259"/>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78757</xdr:rowOff>
    </xdr:from>
    <xdr:ext cx="762000" cy="259045"/>
    <xdr:sp macro="" textlink="">
      <xdr:nvSpPr>
        <xdr:cNvPr id="262" name="テキスト ボックス 261"/>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72390</xdr:rowOff>
    </xdr:from>
    <xdr:to>
      <xdr:col>24</xdr:col>
      <xdr:colOff>82550</xdr:colOff>
      <xdr:row>56</xdr:row>
      <xdr:rowOff>2540</xdr:rowOff>
    </xdr:to>
    <xdr:sp macro="" textlink="">
      <xdr:nvSpPr>
        <xdr:cNvPr id="268" name="円/楕円 267"/>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88917</xdr:rowOff>
    </xdr:from>
    <xdr:ext cx="762000" cy="259045"/>
    <xdr:sp macro="" textlink="">
      <xdr:nvSpPr>
        <xdr:cNvPr id="269" name="その他該当値テキスト"/>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80010</xdr:rowOff>
    </xdr:from>
    <xdr:to>
      <xdr:col>22</xdr:col>
      <xdr:colOff>615950</xdr:colOff>
      <xdr:row>56</xdr:row>
      <xdr:rowOff>10160</xdr:rowOff>
    </xdr:to>
    <xdr:sp macro="" textlink="">
      <xdr:nvSpPr>
        <xdr:cNvPr id="270" name="円/楕円 269"/>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20337</xdr:rowOff>
    </xdr:from>
    <xdr:ext cx="736600" cy="259045"/>
    <xdr:sp macro="" textlink="">
      <xdr:nvSpPr>
        <xdr:cNvPr id="271" name="テキスト ボックス 270"/>
        <xdr:cNvSpPr txBox="1"/>
      </xdr:nvSpPr>
      <xdr:spPr>
        <a:xfrm>
          <a:off x="15290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167640</xdr:rowOff>
    </xdr:from>
    <xdr:to>
      <xdr:col>21</xdr:col>
      <xdr:colOff>412750</xdr:colOff>
      <xdr:row>55</xdr:row>
      <xdr:rowOff>97790</xdr:rowOff>
    </xdr:to>
    <xdr:sp macro="" textlink="">
      <xdr:nvSpPr>
        <xdr:cNvPr id="272" name="円/楕円 271"/>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107967</xdr:rowOff>
    </xdr:from>
    <xdr:ext cx="762000" cy="259045"/>
    <xdr:sp macro="" textlink="">
      <xdr:nvSpPr>
        <xdr:cNvPr id="273" name="テキスト ボックス 272"/>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121920</xdr:rowOff>
    </xdr:from>
    <xdr:to>
      <xdr:col>20</xdr:col>
      <xdr:colOff>209550</xdr:colOff>
      <xdr:row>55</xdr:row>
      <xdr:rowOff>52070</xdr:rowOff>
    </xdr:to>
    <xdr:sp macro="" textlink="">
      <xdr:nvSpPr>
        <xdr:cNvPr id="274" name="円/楕円 273"/>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62247</xdr:rowOff>
    </xdr:from>
    <xdr:ext cx="762000" cy="259045"/>
    <xdr:sp macro="" textlink="">
      <xdr:nvSpPr>
        <xdr:cNvPr id="275" name="テキスト ボックス 274"/>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68580</xdr:rowOff>
    </xdr:from>
    <xdr:to>
      <xdr:col>19</xdr:col>
      <xdr:colOff>6350</xdr:colOff>
      <xdr:row>54</xdr:row>
      <xdr:rowOff>170180</xdr:rowOff>
    </xdr:to>
    <xdr:sp macro="" textlink="">
      <xdr:nvSpPr>
        <xdr:cNvPr id="276" name="円/楕円 275"/>
        <xdr:cNvSpPr/>
      </xdr:nvSpPr>
      <xdr:spPr>
        <a:xfrm>
          <a:off x="12954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8907</xdr:rowOff>
    </xdr:from>
    <xdr:ext cx="762000" cy="259045"/>
    <xdr:sp macro="" textlink="">
      <xdr:nvSpPr>
        <xdr:cNvPr id="277" name="テキスト ボックス 276"/>
        <xdr:cNvSpPr txBox="1"/>
      </xdr:nvSpPr>
      <xdr:spPr>
        <a:xfrm>
          <a:off x="12623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類似団体、全国及び県平均値を上回る結果となっている。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一部事務組合の負担金をはじめ、企業立地奨励金等の将来的な投資に係るものが要因である。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今後は補助金交付が適当な事業かどうかを見極め、縮減に向けた検討に務める。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69850</xdr:rowOff>
    </xdr:from>
    <xdr:to>
      <xdr:col>24</xdr:col>
      <xdr:colOff>590550</xdr:colOff>
      <xdr:row>42</xdr:row>
      <xdr:rowOff>69850</xdr:rowOff>
    </xdr:to>
    <xdr:cxnSp macro="">
      <xdr:nvCxnSpPr>
        <xdr:cNvPr id="292" name="直線コネクタ 291"/>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99077</xdr:rowOff>
    </xdr:from>
    <xdr:ext cx="508000" cy="259045"/>
    <xdr:sp macro="" textlink="">
      <xdr:nvSpPr>
        <xdr:cNvPr id="293" name="テキスト ボックス 292"/>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39</xdr:row>
      <xdr:rowOff>12700</xdr:rowOff>
    </xdr:from>
    <xdr:to>
      <xdr:col>24</xdr:col>
      <xdr:colOff>590550</xdr:colOff>
      <xdr:row>39</xdr:row>
      <xdr:rowOff>12700</xdr:rowOff>
    </xdr:to>
    <xdr:cxnSp macro="">
      <xdr:nvCxnSpPr>
        <xdr:cNvPr id="296" name="直線コネクタ 295"/>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41927</xdr:rowOff>
    </xdr:from>
    <xdr:ext cx="508000" cy="259045"/>
    <xdr:sp macro="" textlink="">
      <xdr:nvSpPr>
        <xdr:cNvPr id="297" name="テキスト ボックス 296"/>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127000</xdr:rowOff>
    </xdr:from>
    <xdr:to>
      <xdr:col>24</xdr:col>
      <xdr:colOff>590550</xdr:colOff>
      <xdr:row>35</xdr:row>
      <xdr:rowOff>127000</xdr:rowOff>
    </xdr:to>
    <xdr:cxnSp macro="">
      <xdr:nvCxnSpPr>
        <xdr:cNvPr id="300" name="直線コネクタ 299"/>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156227</xdr:rowOff>
    </xdr:from>
    <xdr:ext cx="508000" cy="259045"/>
    <xdr:sp macro="" textlink="">
      <xdr:nvSpPr>
        <xdr:cNvPr id="301" name="テキスト ボックス 300"/>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69850</xdr:rowOff>
    </xdr:from>
    <xdr:to>
      <xdr:col>24</xdr:col>
      <xdr:colOff>590550</xdr:colOff>
      <xdr:row>32</xdr:row>
      <xdr:rowOff>69850</xdr:rowOff>
    </xdr:to>
    <xdr:cxnSp macro="">
      <xdr:nvCxnSpPr>
        <xdr:cNvPr id="304" name="直線コネクタ 303"/>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99077</xdr:rowOff>
    </xdr:from>
    <xdr:ext cx="508000" cy="259045"/>
    <xdr:sp macro="" textlink="">
      <xdr:nvSpPr>
        <xdr:cNvPr id="305" name="テキスト ボックス 304"/>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60325</xdr:rowOff>
    </xdr:from>
    <xdr:to>
      <xdr:col>24</xdr:col>
      <xdr:colOff>31750</xdr:colOff>
      <xdr:row>41</xdr:row>
      <xdr:rowOff>107950</xdr:rowOff>
    </xdr:to>
    <xdr:cxnSp macro="">
      <xdr:nvCxnSpPr>
        <xdr:cNvPr id="309" name="直線コネクタ 308"/>
        <xdr:cNvCxnSpPr/>
      </xdr:nvCxnSpPr>
      <xdr:spPr>
        <a:xfrm flipV="1">
          <a:off x="16510000" y="5718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80027</xdr:rowOff>
    </xdr:from>
    <xdr:ext cx="762000" cy="259045"/>
    <xdr:sp macro="" textlink="">
      <xdr:nvSpPr>
        <xdr:cNvPr id="310"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41</xdr:row>
      <xdr:rowOff>107950</xdr:rowOff>
    </xdr:from>
    <xdr:to>
      <xdr:col>24</xdr:col>
      <xdr:colOff>120650</xdr:colOff>
      <xdr:row>41</xdr:row>
      <xdr:rowOff>107950</xdr:rowOff>
    </xdr:to>
    <xdr:cxnSp macro="">
      <xdr:nvCxnSpPr>
        <xdr:cNvPr id="311" name="直線コネクタ 310"/>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146702</xdr:rowOff>
    </xdr:from>
    <xdr:ext cx="762000" cy="259045"/>
    <xdr:sp macro="" textlink="">
      <xdr:nvSpPr>
        <xdr:cNvPr id="312" name="補助費等最大値テキスト"/>
        <xdr:cNvSpPr txBox="1"/>
      </xdr:nvSpPr>
      <xdr:spPr>
        <a:xfrm>
          <a:off x="16598900" y="546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33</xdr:row>
      <xdr:rowOff>60325</xdr:rowOff>
    </xdr:from>
    <xdr:to>
      <xdr:col>24</xdr:col>
      <xdr:colOff>120650</xdr:colOff>
      <xdr:row>33</xdr:row>
      <xdr:rowOff>60325</xdr:rowOff>
    </xdr:to>
    <xdr:cxnSp macro="">
      <xdr:nvCxnSpPr>
        <xdr:cNvPr id="313" name="直線コネクタ 312"/>
        <xdr:cNvCxnSpPr/>
      </xdr:nvCxnSpPr>
      <xdr:spPr>
        <a:xfrm>
          <a:off x="16421100" y="57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117475</xdr:rowOff>
    </xdr:from>
    <xdr:to>
      <xdr:col>24</xdr:col>
      <xdr:colOff>31750</xdr:colOff>
      <xdr:row>37</xdr:row>
      <xdr:rowOff>69850</xdr:rowOff>
    </xdr:to>
    <xdr:cxnSp macro="">
      <xdr:nvCxnSpPr>
        <xdr:cNvPr id="314" name="直線コネクタ 313"/>
        <xdr:cNvCxnSpPr/>
      </xdr:nvCxnSpPr>
      <xdr:spPr>
        <a:xfrm>
          <a:off x="15671800" y="6289675"/>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111777</xdr:rowOff>
    </xdr:from>
    <xdr:ext cx="762000" cy="259045"/>
    <xdr:sp macro="" textlink="">
      <xdr:nvSpPr>
        <xdr:cNvPr id="315" name="補助費等平均値テキスト"/>
        <xdr:cNvSpPr txBox="1"/>
      </xdr:nvSpPr>
      <xdr:spPr>
        <a:xfrm>
          <a:off x="16598900" y="611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95250</xdr:rowOff>
    </xdr:from>
    <xdr:to>
      <xdr:col>24</xdr:col>
      <xdr:colOff>82550</xdr:colOff>
      <xdr:row>37</xdr:row>
      <xdr:rowOff>25400</xdr:rowOff>
    </xdr:to>
    <xdr:sp macro="" textlink="">
      <xdr:nvSpPr>
        <xdr:cNvPr id="316" name="フローチャート : 判断 315"/>
        <xdr:cNvSpPr/>
      </xdr:nvSpPr>
      <xdr:spPr>
        <a:xfrm>
          <a:off x="164592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117475</xdr:rowOff>
    </xdr:from>
    <xdr:to>
      <xdr:col>22</xdr:col>
      <xdr:colOff>565150</xdr:colOff>
      <xdr:row>37</xdr:row>
      <xdr:rowOff>41275</xdr:rowOff>
    </xdr:to>
    <xdr:cxnSp macro="">
      <xdr:nvCxnSpPr>
        <xdr:cNvPr id="317" name="直線コネクタ 316"/>
        <xdr:cNvCxnSpPr/>
      </xdr:nvCxnSpPr>
      <xdr:spPr>
        <a:xfrm flipV="1">
          <a:off x="14782800" y="62896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57150</xdr:rowOff>
    </xdr:from>
    <xdr:to>
      <xdr:col>22</xdr:col>
      <xdr:colOff>615950</xdr:colOff>
      <xdr:row>36</xdr:row>
      <xdr:rowOff>158750</xdr:rowOff>
    </xdr:to>
    <xdr:sp macro="" textlink="">
      <xdr:nvSpPr>
        <xdr:cNvPr id="318" name="フローチャート : 判断 317"/>
        <xdr:cNvSpPr/>
      </xdr:nvSpPr>
      <xdr:spPr>
        <a:xfrm>
          <a:off x="15621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168927</xdr:rowOff>
    </xdr:from>
    <xdr:ext cx="736600" cy="259045"/>
    <xdr:sp macro="" textlink="">
      <xdr:nvSpPr>
        <xdr:cNvPr id="319" name="テキスト ボックス 318"/>
        <xdr:cNvSpPr txBox="1"/>
      </xdr:nvSpPr>
      <xdr:spPr>
        <a:xfrm>
          <a:off x="15290800" y="599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79375</xdr:rowOff>
    </xdr:from>
    <xdr:to>
      <xdr:col>21</xdr:col>
      <xdr:colOff>361950</xdr:colOff>
      <xdr:row>37</xdr:row>
      <xdr:rowOff>41275</xdr:rowOff>
    </xdr:to>
    <xdr:cxnSp macro="">
      <xdr:nvCxnSpPr>
        <xdr:cNvPr id="320" name="直線コネクタ 319"/>
        <xdr:cNvCxnSpPr/>
      </xdr:nvCxnSpPr>
      <xdr:spPr>
        <a:xfrm>
          <a:off x="13893800" y="625157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47625</xdr:rowOff>
    </xdr:from>
    <xdr:to>
      <xdr:col>21</xdr:col>
      <xdr:colOff>412750</xdr:colOff>
      <xdr:row>36</xdr:row>
      <xdr:rowOff>149225</xdr:rowOff>
    </xdr:to>
    <xdr:sp macro="" textlink="">
      <xdr:nvSpPr>
        <xdr:cNvPr id="321" name="フローチャート : 判断 320"/>
        <xdr:cNvSpPr/>
      </xdr:nvSpPr>
      <xdr:spPr>
        <a:xfrm>
          <a:off x="147320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159402</xdr:rowOff>
    </xdr:from>
    <xdr:ext cx="762000" cy="259045"/>
    <xdr:sp macro="" textlink="">
      <xdr:nvSpPr>
        <xdr:cNvPr id="322" name="テキスト ボックス 321"/>
        <xdr:cNvSpPr txBox="1"/>
      </xdr:nvSpPr>
      <xdr:spPr>
        <a:xfrm>
          <a:off x="14401800"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79375</xdr:rowOff>
    </xdr:from>
    <xdr:to>
      <xdr:col>20</xdr:col>
      <xdr:colOff>158750</xdr:colOff>
      <xdr:row>37</xdr:row>
      <xdr:rowOff>41275</xdr:rowOff>
    </xdr:to>
    <xdr:cxnSp macro="">
      <xdr:nvCxnSpPr>
        <xdr:cNvPr id="323" name="直線コネクタ 322"/>
        <xdr:cNvCxnSpPr/>
      </xdr:nvCxnSpPr>
      <xdr:spPr>
        <a:xfrm flipV="1">
          <a:off x="13004800" y="625157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66675</xdr:rowOff>
    </xdr:from>
    <xdr:to>
      <xdr:col>20</xdr:col>
      <xdr:colOff>209550</xdr:colOff>
      <xdr:row>36</xdr:row>
      <xdr:rowOff>168275</xdr:rowOff>
    </xdr:to>
    <xdr:sp macro="" textlink="">
      <xdr:nvSpPr>
        <xdr:cNvPr id="324" name="フローチャート : 判断 323"/>
        <xdr:cNvSpPr/>
      </xdr:nvSpPr>
      <xdr:spPr>
        <a:xfrm>
          <a:off x="13843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153052</xdr:rowOff>
    </xdr:from>
    <xdr:ext cx="762000" cy="259045"/>
    <xdr:sp macro="" textlink="">
      <xdr:nvSpPr>
        <xdr:cNvPr id="325" name="テキスト ボックス 324"/>
        <xdr:cNvSpPr txBox="1"/>
      </xdr:nvSpPr>
      <xdr:spPr>
        <a:xfrm>
          <a:off x="13512800" y="632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28575</xdr:rowOff>
    </xdr:from>
    <xdr:to>
      <xdr:col>19</xdr:col>
      <xdr:colOff>6350</xdr:colOff>
      <xdr:row>36</xdr:row>
      <xdr:rowOff>130175</xdr:rowOff>
    </xdr:to>
    <xdr:sp macro="" textlink="">
      <xdr:nvSpPr>
        <xdr:cNvPr id="326" name="フローチャート : 判断 325"/>
        <xdr:cNvSpPr/>
      </xdr:nvSpPr>
      <xdr:spPr>
        <a:xfrm>
          <a:off x="12954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140352</xdr:rowOff>
    </xdr:from>
    <xdr:ext cx="762000" cy="259045"/>
    <xdr:sp macro="" textlink="">
      <xdr:nvSpPr>
        <xdr:cNvPr id="327" name="テキスト ボックス 326"/>
        <xdr:cNvSpPr txBox="1"/>
      </xdr:nvSpPr>
      <xdr:spPr>
        <a:xfrm>
          <a:off x="12623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33" name="円/楕円 332"/>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162577</xdr:rowOff>
    </xdr:from>
    <xdr:ext cx="762000" cy="259045"/>
    <xdr:sp macro="" textlink="">
      <xdr:nvSpPr>
        <xdr:cNvPr id="334"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66675</xdr:rowOff>
    </xdr:from>
    <xdr:to>
      <xdr:col>22</xdr:col>
      <xdr:colOff>615950</xdr:colOff>
      <xdr:row>36</xdr:row>
      <xdr:rowOff>168275</xdr:rowOff>
    </xdr:to>
    <xdr:sp macro="" textlink="">
      <xdr:nvSpPr>
        <xdr:cNvPr id="335" name="円/楕円 334"/>
        <xdr:cNvSpPr/>
      </xdr:nvSpPr>
      <xdr:spPr>
        <a:xfrm>
          <a:off x="15621000" y="62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153052</xdr:rowOff>
    </xdr:from>
    <xdr:ext cx="736600" cy="259045"/>
    <xdr:sp macro="" textlink="">
      <xdr:nvSpPr>
        <xdr:cNvPr id="336" name="テキスト ボックス 335"/>
        <xdr:cNvSpPr txBox="1"/>
      </xdr:nvSpPr>
      <xdr:spPr>
        <a:xfrm>
          <a:off x="15290800" y="632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161925</xdr:rowOff>
    </xdr:from>
    <xdr:to>
      <xdr:col>21</xdr:col>
      <xdr:colOff>412750</xdr:colOff>
      <xdr:row>37</xdr:row>
      <xdr:rowOff>92075</xdr:rowOff>
    </xdr:to>
    <xdr:sp macro="" textlink="">
      <xdr:nvSpPr>
        <xdr:cNvPr id="337" name="円/楕円 336"/>
        <xdr:cNvSpPr/>
      </xdr:nvSpPr>
      <xdr:spPr>
        <a:xfrm>
          <a:off x="147320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76852</xdr:rowOff>
    </xdr:from>
    <xdr:ext cx="762000" cy="259045"/>
    <xdr:sp macro="" textlink="">
      <xdr:nvSpPr>
        <xdr:cNvPr id="338" name="テキスト ボックス 337"/>
        <xdr:cNvSpPr txBox="1"/>
      </xdr:nvSpPr>
      <xdr:spPr>
        <a:xfrm>
          <a:off x="14401800" y="642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28575</xdr:rowOff>
    </xdr:from>
    <xdr:to>
      <xdr:col>20</xdr:col>
      <xdr:colOff>209550</xdr:colOff>
      <xdr:row>36</xdr:row>
      <xdr:rowOff>130175</xdr:rowOff>
    </xdr:to>
    <xdr:sp macro="" textlink="">
      <xdr:nvSpPr>
        <xdr:cNvPr id="339" name="円/楕円 338"/>
        <xdr:cNvSpPr/>
      </xdr:nvSpPr>
      <xdr:spPr>
        <a:xfrm>
          <a:off x="13843000" y="620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140352</xdr:rowOff>
    </xdr:from>
    <xdr:ext cx="762000" cy="259045"/>
    <xdr:sp macro="" textlink="">
      <xdr:nvSpPr>
        <xdr:cNvPr id="340" name="テキスト ボックス 339"/>
        <xdr:cNvSpPr txBox="1"/>
      </xdr:nvSpPr>
      <xdr:spPr>
        <a:xfrm>
          <a:off x="13512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161925</xdr:rowOff>
    </xdr:from>
    <xdr:to>
      <xdr:col>19</xdr:col>
      <xdr:colOff>6350</xdr:colOff>
      <xdr:row>37</xdr:row>
      <xdr:rowOff>92075</xdr:rowOff>
    </xdr:to>
    <xdr:sp macro="" textlink="">
      <xdr:nvSpPr>
        <xdr:cNvPr id="341" name="円/楕円 340"/>
        <xdr:cNvSpPr/>
      </xdr:nvSpPr>
      <xdr:spPr>
        <a:xfrm>
          <a:off x="129540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76852</xdr:rowOff>
    </xdr:from>
    <xdr:ext cx="762000" cy="259045"/>
    <xdr:sp macro="" textlink="">
      <xdr:nvSpPr>
        <xdr:cNvPr id="342" name="テキスト ボックス 341"/>
        <xdr:cNvSpPr txBox="1"/>
      </xdr:nvSpPr>
      <xdr:spPr>
        <a:xfrm>
          <a:off x="12623800" y="642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一般会計債の元利償還金や公営企業債の償還財源となった繰入金の額が類似団体平均を大きく下回っており、全国及び県平均についても同様の結果となっている。</a:t>
          </a:r>
          <a:endParaRPr kumimoji="1" lang="en-US" altLang="ja-JP" sz="1300">
            <a:latin typeface="ＭＳ Ｐゴシック"/>
          </a:endParaRPr>
        </a:p>
        <a:p>
          <a:r>
            <a:rPr kumimoji="1" lang="ja-JP" altLang="en-US" sz="1300">
              <a:latin typeface="ＭＳ Ｐゴシック"/>
            </a:rPr>
            <a:t>　今後、病院の建替えをはじめ、ハード設備の更新や整備を見据え、引き続き指標の管理に努め、安定的な財政運営を図る。</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46990</xdr:rowOff>
    </xdr:from>
    <xdr:to>
      <xdr:col>7</xdr:col>
      <xdr:colOff>15875</xdr:colOff>
      <xdr:row>81</xdr:row>
      <xdr:rowOff>52705</xdr:rowOff>
    </xdr:to>
    <xdr:cxnSp macro="">
      <xdr:nvCxnSpPr>
        <xdr:cNvPr id="366" name="直線コネクタ 365"/>
        <xdr:cNvCxnSpPr/>
      </xdr:nvCxnSpPr>
      <xdr:spPr>
        <a:xfrm flipV="1">
          <a:off x="4826000" y="127342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67"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68" name="直線コネクタ 367"/>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133367</xdr:rowOff>
    </xdr:from>
    <xdr:ext cx="762000" cy="259045"/>
    <xdr:sp macro="" textlink="">
      <xdr:nvSpPr>
        <xdr:cNvPr id="369" name="公債費最大値テキスト"/>
        <xdr:cNvSpPr txBox="1"/>
      </xdr:nvSpPr>
      <xdr:spPr>
        <a:xfrm>
          <a:off x="4914900" y="1247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74</xdr:row>
      <xdr:rowOff>46990</xdr:rowOff>
    </xdr:from>
    <xdr:to>
      <xdr:col>7</xdr:col>
      <xdr:colOff>104775</xdr:colOff>
      <xdr:row>74</xdr:row>
      <xdr:rowOff>46990</xdr:rowOff>
    </xdr:to>
    <xdr:cxnSp macro="">
      <xdr:nvCxnSpPr>
        <xdr:cNvPr id="370" name="直線コネクタ 369"/>
        <xdr:cNvCxnSpPr/>
      </xdr:nvCxnSpPr>
      <xdr:spPr>
        <a:xfrm>
          <a:off x="4737100" y="127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69850</xdr:rowOff>
    </xdr:from>
    <xdr:to>
      <xdr:col>7</xdr:col>
      <xdr:colOff>15875</xdr:colOff>
      <xdr:row>76</xdr:row>
      <xdr:rowOff>109855</xdr:rowOff>
    </xdr:to>
    <xdr:cxnSp macro="">
      <xdr:nvCxnSpPr>
        <xdr:cNvPr id="371" name="直線コネクタ 370"/>
        <xdr:cNvCxnSpPr/>
      </xdr:nvCxnSpPr>
      <xdr:spPr>
        <a:xfrm>
          <a:off x="3987800" y="131000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168291</xdr:rowOff>
    </xdr:from>
    <xdr:ext cx="762000" cy="259045"/>
    <xdr:sp macro="" textlink="">
      <xdr:nvSpPr>
        <xdr:cNvPr id="372" name="公債費平均値テキスト"/>
        <xdr:cNvSpPr txBox="1"/>
      </xdr:nvSpPr>
      <xdr:spPr>
        <a:xfrm>
          <a:off x="4914900" y="13198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24764</xdr:rowOff>
    </xdr:from>
    <xdr:to>
      <xdr:col>7</xdr:col>
      <xdr:colOff>66675</xdr:colOff>
      <xdr:row>77</xdr:row>
      <xdr:rowOff>126364</xdr:rowOff>
    </xdr:to>
    <xdr:sp macro="" textlink="">
      <xdr:nvSpPr>
        <xdr:cNvPr id="373" name="フローチャート : 判断 372"/>
        <xdr:cNvSpPr/>
      </xdr:nvSpPr>
      <xdr:spPr>
        <a:xfrm>
          <a:off x="4775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69850</xdr:rowOff>
    </xdr:from>
    <xdr:to>
      <xdr:col>5</xdr:col>
      <xdr:colOff>549275</xdr:colOff>
      <xdr:row>76</xdr:row>
      <xdr:rowOff>127000</xdr:rowOff>
    </xdr:to>
    <xdr:cxnSp macro="">
      <xdr:nvCxnSpPr>
        <xdr:cNvPr id="374" name="直線コネクタ 373"/>
        <xdr:cNvCxnSpPr/>
      </xdr:nvCxnSpPr>
      <xdr:spPr>
        <a:xfrm flipV="1">
          <a:off x="3098800" y="1310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47625</xdr:rowOff>
    </xdr:from>
    <xdr:to>
      <xdr:col>5</xdr:col>
      <xdr:colOff>600075</xdr:colOff>
      <xdr:row>77</xdr:row>
      <xdr:rowOff>149225</xdr:rowOff>
    </xdr:to>
    <xdr:sp macro="" textlink="">
      <xdr:nvSpPr>
        <xdr:cNvPr id="375" name="フローチャート : 判断 374"/>
        <xdr:cNvSpPr/>
      </xdr:nvSpPr>
      <xdr:spPr>
        <a:xfrm>
          <a:off x="3937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134002</xdr:rowOff>
    </xdr:from>
    <xdr:ext cx="736600" cy="259045"/>
    <xdr:sp macro="" textlink="">
      <xdr:nvSpPr>
        <xdr:cNvPr id="376" name="テキスト ボックス 375"/>
        <xdr:cNvSpPr txBox="1"/>
      </xdr:nvSpPr>
      <xdr:spPr>
        <a:xfrm>
          <a:off x="3606800" y="13335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127000</xdr:rowOff>
    </xdr:from>
    <xdr:to>
      <xdr:col>4</xdr:col>
      <xdr:colOff>346075</xdr:colOff>
      <xdr:row>76</xdr:row>
      <xdr:rowOff>167005</xdr:rowOff>
    </xdr:to>
    <xdr:cxnSp macro="">
      <xdr:nvCxnSpPr>
        <xdr:cNvPr id="377" name="直線コネクタ 376"/>
        <xdr:cNvCxnSpPr/>
      </xdr:nvCxnSpPr>
      <xdr:spPr>
        <a:xfrm flipV="1">
          <a:off x="2209800" y="131572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93345</xdr:rowOff>
    </xdr:from>
    <xdr:to>
      <xdr:col>4</xdr:col>
      <xdr:colOff>396875</xdr:colOff>
      <xdr:row>78</xdr:row>
      <xdr:rowOff>23495</xdr:rowOff>
    </xdr:to>
    <xdr:sp macro="" textlink="">
      <xdr:nvSpPr>
        <xdr:cNvPr id="378" name="フローチャート : 判断 377"/>
        <xdr:cNvSpPr/>
      </xdr:nvSpPr>
      <xdr:spPr>
        <a:xfrm>
          <a:off x="3048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8272</xdr:rowOff>
    </xdr:from>
    <xdr:ext cx="762000" cy="259045"/>
    <xdr:sp macro="" textlink="">
      <xdr:nvSpPr>
        <xdr:cNvPr id="379" name="テキスト ボックス 378"/>
        <xdr:cNvSpPr txBox="1"/>
      </xdr:nvSpPr>
      <xdr:spPr>
        <a:xfrm>
          <a:off x="2717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167005</xdr:rowOff>
    </xdr:from>
    <xdr:to>
      <xdr:col>3</xdr:col>
      <xdr:colOff>142875</xdr:colOff>
      <xdr:row>77</xdr:row>
      <xdr:rowOff>6986</xdr:rowOff>
    </xdr:to>
    <xdr:cxnSp macro="">
      <xdr:nvCxnSpPr>
        <xdr:cNvPr id="380" name="直線コネクタ 379"/>
        <xdr:cNvCxnSpPr/>
      </xdr:nvCxnSpPr>
      <xdr:spPr>
        <a:xfrm flipV="1">
          <a:off x="1320800" y="1319720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116205</xdr:rowOff>
    </xdr:from>
    <xdr:to>
      <xdr:col>3</xdr:col>
      <xdr:colOff>193675</xdr:colOff>
      <xdr:row>78</xdr:row>
      <xdr:rowOff>46355</xdr:rowOff>
    </xdr:to>
    <xdr:sp macro="" textlink="">
      <xdr:nvSpPr>
        <xdr:cNvPr id="381" name="フローチャート : 判断 380"/>
        <xdr:cNvSpPr/>
      </xdr:nvSpPr>
      <xdr:spPr>
        <a:xfrm>
          <a:off x="2159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31132</xdr:rowOff>
    </xdr:from>
    <xdr:ext cx="762000" cy="259045"/>
    <xdr:sp macro="" textlink="">
      <xdr:nvSpPr>
        <xdr:cNvPr id="382" name="テキスト ボックス 381"/>
        <xdr:cNvSpPr txBox="1"/>
      </xdr:nvSpPr>
      <xdr:spPr>
        <a:xfrm>
          <a:off x="1828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127636</xdr:rowOff>
    </xdr:from>
    <xdr:to>
      <xdr:col>1</xdr:col>
      <xdr:colOff>676275</xdr:colOff>
      <xdr:row>78</xdr:row>
      <xdr:rowOff>57786</xdr:rowOff>
    </xdr:to>
    <xdr:sp macro="" textlink="">
      <xdr:nvSpPr>
        <xdr:cNvPr id="383" name="フローチャート : 判断 382"/>
        <xdr:cNvSpPr/>
      </xdr:nvSpPr>
      <xdr:spPr>
        <a:xfrm>
          <a:off x="1270000" y="13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42563</xdr:rowOff>
    </xdr:from>
    <xdr:ext cx="762000" cy="259045"/>
    <xdr:sp macro="" textlink="">
      <xdr:nvSpPr>
        <xdr:cNvPr id="384" name="テキスト ボックス 383"/>
        <xdr:cNvSpPr txBox="1"/>
      </xdr:nvSpPr>
      <xdr:spPr>
        <a:xfrm>
          <a:off x="939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59055</xdr:rowOff>
    </xdr:from>
    <xdr:to>
      <xdr:col>7</xdr:col>
      <xdr:colOff>66675</xdr:colOff>
      <xdr:row>76</xdr:row>
      <xdr:rowOff>160655</xdr:rowOff>
    </xdr:to>
    <xdr:sp macro="" textlink="">
      <xdr:nvSpPr>
        <xdr:cNvPr id="390" name="円/楕円 389"/>
        <xdr:cNvSpPr/>
      </xdr:nvSpPr>
      <xdr:spPr>
        <a:xfrm>
          <a:off x="47752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75582</xdr:rowOff>
    </xdr:from>
    <xdr:ext cx="762000" cy="259045"/>
    <xdr:sp macro="" textlink="">
      <xdr:nvSpPr>
        <xdr:cNvPr id="391" name="公債費該当値テキスト"/>
        <xdr:cNvSpPr txBox="1"/>
      </xdr:nvSpPr>
      <xdr:spPr>
        <a:xfrm>
          <a:off x="4914900" y="1293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19050</xdr:rowOff>
    </xdr:from>
    <xdr:to>
      <xdr:col>5</xdr:col>
      <xdr:colOff>600075</xdr:colOff>
      <xdr:row>76</xdr:row>
      <xdr:rowOff>120650</xdr:rowOff>
    </xdr:to>
    <xdr:sp macro="" textlink="">
      <xdr:nvSpPr>
        <xdr:cNvPr id="392" name="円/楕円 391"/>
        <xdr:cNvSpPr/>
      </xdr:nvSpPr>
      <xdr:spPr>
        <a:xfrm>
          <a:off x="3937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130827</xdr:rowOff>
    </xdr:from>
    <xdr:ext cx="736600" cy="259045"/>
    <xdr:sp macro="" textlink="">
      <xdr:nvSpPr>
        <xdr:cNvPr id="393" name="テキスト ボックス 392"/>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76200</xdr:rowOff>
    </xdr:from>
    <xdr:to>
      <xdr:col>4</xdr:col>
      <xdr:colOff>396875</xdr:colOff>
      <xdr:row>77</xdr:row>
      <xdr:rowOff>6350</xdr:rowOff>
    </xdr:to>
    <xdr:sp macro="" textlink="">
      <xdr:nvSpPr>
        <xdr:cNvPr id="394" name="円/楕円 393"/>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16527</xdr:rowOff>
    </xdr:from>
    <xdr:ext cx="762000" cy="259045"/>
    <xdr:sp macro="" textlink="">
      <xdr:nvSpPr>
        <xdr:cNvPr id="395" name="テキスト ボックス 394"/>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116205</xdr:rowOff>
    </xdr:from>
    <xdr:to>
      <xdr:col>3</xdr:col>
      <xdr:colOff>193675</xdr:colOff>
      <xdr:row>77</xdr:row>
      <xdr:rowOff>46355</xdr:rowOff>
    </xdr:to>
    <xdr:sp macro="" textlink="">
      <xdr:nvSpPr>
        <xdr:cNvPr id="396" name="円/楕円 395"/>
        <xdr:cNvSpPr/>
      </xdr:nvSpPr>
      <xdr:spPr>
        <a:xfrm>
          <a:off x="2159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56532</xdr:rowOff>
    </xdr:from>
    <xdr:ext cx="762000" cy="259045"/>
    <xdr:sp macro="" textlink="">
      <xdr:nvSpPr>
        <xdr:cNvPr id="397" name="テキスト ボックス 396"/>
        <xdr:cNvSpPr txBox="1"/>
      </xdr:nvSpPr>
      <xdr:spPr>
        <a:xfrm>
          <a:off x="1828800" y="1291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127636</xdr:rowOff>
    </xdr:from>
    <xdr:to>
      <xdr:col>1</xdr:col>
      <xdr:colOff>676275</xdr:colOff>
      <xdr:row>77</xdr:row>
      <xdr:rowOff>57786</xdr:rowOff>
    </xdr:to>
    <xdr:sp macro="" textlink="">
      <xdr:nvSpPr>
        <xdr:cNvPr id="398" name="円/楕円 397"/>
        <xdr:cNvSpPr/>
      </xdr:nvSpPr>
      <xdr:spPr>
        <a:xfrm>
          <a:off x="12700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67962</xdr:rowOff>
    </xdr:from>
    <xdr:ext cx="762000" cy="259045"/>
    <xdr:sp macro="" textlink="">
      <xdr:nvSpPr>
        <xdr:cNvPr id="399" name="テキスト ボックス 398"/>
        <xdr:cNvSpPr txBox="1"/>
      </xdr:nvSpPr>
      <xdr:spPr>
        <a:xfrm>
          <a:off x="939800" y="1292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類似団体平均値は上回ったものの、全国及び県平均値は下回る結果となっている。</a:t>
          </a:r>
          <a:endParaRPr kumimoji="1" lang="en-US" altLang="ja-JP" sz="1300">
            <a:latin typeface="ＭＳ Ｐゴシック"/>
          </a:endParaRPr>
        </a:p>
        <a:p>
          <a:r>
            <a:rPr kumimoji="1" lang="ja-JP" altLang="en-US" sz="1300">
              <a:latin typeface="ＭＳ Ｐゴシック"/>
            </a:rPr>
            <a:t>今後は、住民負担の平準化と公平性を踏まえ、類似団体平均値程度の値を目指す。</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99568</xdr:rowOff>
    </xdr:from>
    <xdr:to>
      <xdr:col>24</xdr:col>
      <xdr:colOff>31750</xdr:colOff>
      <xdr:row>81</xdr:row>
      <xdr:rowOff>65278</xdr:rowOff>
    </xdr:to>
    <xdr:cxnSp macro="">
      <xdr:nvCxnSpPr>
        <xdr:cNvPr id="425" name="直線コネクタ 424"/>
        <xdr:cNvCxnSpPr/>
      </xdr:nvCxnSpPr>
      <xdr:spPr>
        <a:xfrm flipV="1">
          <a:off x="16510000" y="1278686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37355</xdr:rowOff>
    </xdr:from>
    <xdr:ext cx="762000" cy="259045"/>
    <xdr:sp macro="" textlink="">
      <xdr:nvSpPr>
        <xdr:cNvPr id="426" name="公債費以外最小値テキスト"/>
        <xdr:cNvSpPr txBox="1"/>
      </xdr:nvSpPr>
      <xdr:spPr>
        <a:xfrm>
          <a:off x="16598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23</xdr:col>
      <xdr:colOff>628650</xdr:colOff>
      <xdr:row>81</xdr:row>
      <xdr:rowOff>65278</xdr:rowOff>
    </xdr:from>
    <xdr:to>
      <xdr:col>24</xdr:col>
      <xdr:colOff>120650</xdr:colOff>
      <xdr:row>81</xdr:row>
      <xdr:rowOff>65278</xdr:rowOff>
    </xdr:to>
    <xdr:cxnSp macro="">
      <xdr:nvCxnSpPr>
        <xdr:cNvPr id="427" name="直線コネクタ 426"/>
        <xdr:cNvCxnSpPr/>
      </xdr:nvCxnSpPr>
      <xdr:spPr>
        <a:xfrm>
          <a:off x="16421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14495</xdr:rowOff>
    </xdr:from>
    <xdr:ext cx="762000" cy="259045"/>
    <xdr:sp macro="" textlink="">
      <xdr:nvSpPr>
        <xdr:cNvPr id="428" name="公債費以外最大値テキスト"/>
        <xdr:cNvSpPr txBox="1"/>
      </xdr:nvSpPr>
      <xdr:spPr>
        <a:xfrm>
          <a:off x="16598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54.4</a:t>
          </a:r>
          <a:endParaRPr kumimoji="1" lang="ja-JP" altLang="en-US" sz="1000" b="1">
            <a:latin typeface="ＭＳ Ｐゴシック"/>
          </a:endParaRPr>
        </a:p>
      </xdr:txBody>
    </xdr:sp>
    <xdr:clientData/>
  </xdr:oneCellAnchor>
  <xdr:twoCellAnchor>
    <xdr:from>
      <xdr:col>23</xdr:col>
      <xdr:colOff>628650</xdr:colOff>
      <xdr:row>74</xdr:row>
      <xdr:rowOff>99568</xdr:rowOff>
    </xdr:from>
    <xdr:to>
      <xdr:col>24</xdr:col>
      <xdr:colOff>120650</xdr:colOff>
      <xdr:row>74</xdr:row>
      <xdr:rowOff>99568</xdr:rowOff>
    </xdr:to>
    <xdr:cxnSp macro="">
      <xdr:nvCxnSpPr>
        <xdr:cNvPr id="429" name="直線コネクタ 428"/>
        <xdr:cNvCxnSpPr/>
      </xdr:nvCxnSpPr>
      <xdr:spPr>
        <a:xfrm>
          <a:off x="16421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21844</xdr:rowOff>
    </xdr:from>
    <xdr:to>
      <xdr:col>24</xdr:col>
      <xdr:colOff>31750</xdr:colOff>
      <xdr:row>78</xdr:row>
      <xdr:rowOff>154432</xdr:rowOff>
    </xdr:to>
    <xdr:cxnSp macro="">
      <xdr:nvCxnSpPr>
        <xdr:cNvPr id="430" name="直線コネクタ 429"/>
        <xdr:cNvCxnSpPr/>
      </xdr:nvCxnSpPr>
      <xdr:spPr>
        <a:xfrm>
          <a:off x="15671800" y="1339494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99585</xdr:rowOff>
    </xdr:from>
    <xdr:ext cx="762000" cy="259045"/>
    <xdr:sp macro="" textlink="">
      <xdr:nvSpPr>
        <xdr:cNvPr id="431"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2" name="フローチャート : 判断 431"/>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161289</xdr:rowOff>
    </xdr:from>
    <xdr:to>
      <xdr:col>22</xdr:col>
      <xdr:colOff>565150</xdr:colOff>
      <xdr:row>78</xdr:row>
      <xdr:rowOff>21844</xdr:rowOff>
    </xdr:to>
    <xdr:cxnSp macro="">
      <xdr:nvCxnSpPr>
        <xdr:cNvPr id="433" name="直線コネクタ 432"/>
        <xdr:cNvCxnSpPr/>
      </xdr:nvCxnSpPr>
      <xdr:spPr>
        <a:xfrm>
          <a:off x="14782800" y="133629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149352</xdr:rowOff>
    </xdr:from>
    <xdr:to>
      <xdr:col>22</xdr:col>
      <xdr:colOff>615950</xdr:colOff>
      <xdr:row>77</xdr:row>
      <xdr:rowOff>79502</xdr:rowOff>
    </xdr:to>
    <xdr:sp macro="" textlink="">
      <xdr:nvSpPr>
        <xdr:cNvPr id="434" name="フローチャート : 判断 433"/>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89679</xdr:rowOff>
    </xdr:from>
    <xdr:ext cx="736600" cy="259045"/>
    <xdr:sp macro="" textlink="">
      <xdr:nvSpPr>
        <xdr:cNvPr id="435" name="テキスト ボックス 434"/>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65278</xdr:rowOff>
    </xdr:from>
    <xdr:to>
      <xdr:col>21</xdr:col>
      <xdr:colOff>361950</xdr:colOff>
      <xdr:row>77</xdr:row>
      <xdr:rowOff>161289</xdr:rowOff>
    </xdr:to>
    <xdr:cxnSp macro="">
      <xdr:nvCxnSpPr>
        <xdr:cNvPr id="436" name="直線コネクタ 435"/>
        <xdr:cNvCxnSpPr/>
      </xdr:nvCxnSpPr>
      <xdr:spPr>
        <a:xfrm>
          <a:off x="13893800" y="13266928"/>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7" name="フローチャート : 判断 436"/>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66819</xdr:rowOff>
    </xdr:from>
    <xdr:ext cx="762000" cy="259045"/>
    <xdr:sp macro="" textlink="">
      <xdr:nvSpPr>
        <xdr:cNvPr id="438" name="テキスト ボックス 437"/>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xdr:rowOff>
    </xdr:from>
    <xdr:to>
      <xdr:col>20</xdr:col>
      <xdr:colOff>158750</xdr:colOff>
      <xdr:row>77</xdr:row>
      <xdr:rowOff>65278</xdr:rowOff>
    </xdr:to>
    <xdr:cxnSp macro="">
      <xdr:nvCxnSpPr>
        <xdr:cNvPr id="439" name="直線コネクタ 438"/>
        <xdr:cNvCxnSpPr/>
      </xdr:nvCxnSpPr>
      <xdr:spPr>
        <a:xfrm>
          <a:off x="13004800" y="132029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40" name="フローチャート : 判断 439"/>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71391</xdr:rowOff>
    </xdr:from>
    <xdr:ext cx="762000" cy="259045"/>
    <xdr:sp macro="" textlink="">
      <xdr:nvSpPr>
        <xdr:cNvPr id="441" name="テキスト ボックス 440"/>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165354</xdr:rowOff>
    </xdr:from>
    <xdr:to>
      <xdr:col>19</xdr:col>
      <xdr:colOff>6350</xdr:colOff>
      <xdr:row>76</xdr:row>
      <xdr:rowOff>95504</xdr:rowOff>
    </xdr:to>
    <xdr:sp macro="" textlink="">
      <xdr:nvSpPr>
        <xdr:cNvPr id="442" name="フローチャート : 判断 441"/>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105681</xdr:rowOff>
    </xdr:from>
    <xdr:ext cx="762000" cy="259045"/>
    <xdr:sp macro="" textlink="">
      <xdr:nvSpPr>
        <xdr:cNvPr id="443" name="テキスト ボックス 442"/>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103632</xdr:rowOff>
    </xdr:from>
    <xdr:to>
      <xdr:col>24</xdr:col>
      <xdr:colOff>82550</xdr:colOff>
      <xdr:row>79</xdr:row>
      <xdr:rowOff>33782</xdr:rowOff>
    </xdr:to>
    <xdr:sp macro="" textlink="">
      <xdr:nvSpPr>
        <xdr:cNvPr id="449" name="円/楕円 448"/>
        <xdr:cNvSpPr/>
      </xdr:nvSpPr>
      <xdr:spPr>
        <a:xfrm>
          <a:off x="16459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75709</xdr:rowOff>
    </xdr:from>
    <xdr:ext cx="762000" cy="259045"/>
    <xdr:sp macro="" textlink="">
      <xdr:nvSpPr>
        <xdr:cNvPr id="450" name="公債費以外該当値テキスト"/>
        <xdr:cNvSpPr txBox="1"/>
      </xdr:nvSpPr>
      <xdr:spPr>
        <a:xfrm>
          <a:off x="16598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142494</xdr:rowOff>
    </xdr:from>
    <xdr:to>
      <xdr:col>22</xdr:col>
      <xdr:colOff>615950</xdr:colOff>
      <xdr:row>78</xdr:row>
      <xdr:rowOff>72644</xdr:rowOff>
    </xdr:to>
    <xdr:sp macro="" textlink="">
      <xdr:nvSpPr>
        <xdr:cNvPr id="451" name="円/楕円 450"/>
        <xdr:cNvSpPr/>
      </xdr:nvSpPr>
      <xdr:spPr>
        <a:xfrm>
          <a:off x="15621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57421</xdr:rowOff>
    </xdr:from>
    <xdr:ext cx="736600" cy="259045"/>
    <xdr:sp macro="" textlink="">
      <xdr:nvSpPr>
        <xdr:cNvPr id="452" name="テキスト ボックス 451"/>
        <xdr:cNvSpPr txBox="1"/>
      </xdr:nvSpPr>
      <xdr:spPr>
        <a:xfrm>
          <a:off x="15290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110489</xdr:rowOff>
    </xdr:from>
    <xdr:to>
      <xdr:col>21</xdr:col>
      <xdr:colOff>412750</xdr:colOff>
      <xdr:row>78</xdr:row>
      <xdr:rowOff>40639</xdr:rowOff>
    </xdr:to>
    <xdr:sp macro="" textlink="">
      <xdr:nvSpPr>
        <xdr:cNvPr id="453" name="円/楕円 452"/>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25416</xdr:rowOff>
    </xdr:from>
    <xdr:ext cx="762000" cy="259045"/>
    <xdr:sp macro="" textlink="">
      <xdr:nvSpPr>
        <xdr:cNvPr id="454" name="テキスト ボックス 453"/>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14478</xdr:rowOff>
    </xdr:from>
    <xdr:to>
      <xdr:col>20</xdr:col>
      <xdr:colOff>209550</xdr:colOff>
      <xdr:row>77</xdr:row>
      <xdr:rowOff>116078</xdr:rowOff>
    </xdr:to>
    <xdr:sp macro="" textlink="">
      <xdr:nvSpPr>
        <xdr:cNvPr id="455" name="円/楕円 454"/>
        <xdr:cNvSpPr/>
      </xdr:nvSpPr>
      <xdr:spPr>
        <a:xfrm>
          <a:off x="13843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100855</xdr:rowOff>
    </xdr:from>
    <xdr:ext cx="762000" cy="259045"/>
    <xdr:sp macro="" textlink="">
      <xdr:nvSpPr>
        <xdr:cNvPr id="456" name="テキスト ボックス 455"/>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121920</xdr:rowOff>
    </xdr:from>
    <xdr:to>
      <xdr:col>19</xdr:col>
      <xdr:colOff>6350</xdr:colOff>
      <xdr:row>77</xdr:row>
      <xdr:rowOff>52070</xdr:rowOff>
    </xdr:to>
    <xdr:sp macro="" textlink="">
      <xdr:nvSpPr>
        <xdr:cNvPr id="457" name="円/楕円 456"/>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36847</xdr:rowOff>
    </xdr:from>
    <xdr:ext cx="762000" cy="259045"/>
    <xdr:sp macro="" textlink="">
      <xdr:nvSpPr>
        <xdr:cNvPr id="458" name="テキスト ボックス 457"/>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宮崎県都農町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147628</xdr:rowOff>
    </xdr:from>
    <xdr:to>
      <xdr:col>4</xdr:col>
      <xdr:colOff>1117600</xdr:colOff>
      <xdr:row>19</xdr:row>
      <xdr:rowOff>109910</xdr:rowOff>
    </xdr:to>
    <xdr:cxnSp macro="">
      <xdr:nvCxnSpPr>
        <xdr:cNvPr id="47" name="直線コネクタ 46"/>
        <xdr:cNvCxnSpPr/>
      </xdr:nvCxnSpPr>
      <xdr:spPr bwMode="auto">
        <a:xfrm flipV="1">
          <a:off x="5651500" y="1909753"/>
          <a:ext cx="0" cy="1505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81987</xdr:rowOff>
    </xdr:from>
    <xdr:ext cx="762000" cy="259045"/>
    <xdr:sp macro="" textlink="">
      <xdr:nvSpPr>
        <xdr:cNvPr id="48" name="人口1人当たり決算額の推移最小値テキスト130"/>
        <xdr:cNvSpPr txBox="1"/>
      </xdr:nvSpPr>
      <xdr:spPr>
        <a:xfrm>
          <a:off x="5740400" y="338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77,945</a:t>
          </a:r>
          <a:endParaRPr kumimoji="1" lang="ja-JP" altLang="en-US" sz="1000" b="1">
            <a:latin typeface="ＭＳ Ｐゴシック"/>
          </a:endParaRPr>
        </a:p>
      </xdr:txBody>
    </xdr:sp>
    <xdr:clientData/>
  </xdr:oneCellAnchor>
  <xdr:twoCellAnchor>
    <xdr:from>
      <xdr:col>4</xdr:col>
      <xdr:colOff>1028700</xdr:colOff>
      <xdr:row>19</xdr:row>
      <xdr:rowOff>109910</xdr:rowOff>
    </xdr:from>
    <xdr:to>
      <xdr:col>5</xdr:col>
      <xdr:colOff>73025</xdr:colOff>
      <xdr:row>19</xdr:row>
      <xdr:rowOff>109910</xdr:rowOff>
    </xdr:to>
    <xdr:cxnSp macro="">
      <xdr:nvCxnSpPr>
        <xdr:cNvPr id="49" name="直線コネクタ 48"/>
        <xdr:cNvCxnSpPr/>
      </xdr:nvCxnSpPr>
      <xdr:spPr bwMode="auto">
        <a:xfrm>
          <a:off x="5562600" y="3415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62555</xdr:rowOff>
    </xdr:from>
    <xdr:ext cx="762000" cy="259045"/>
    <xdr:sp macro="" textlink="">
      <xdr:nvSpPr>
        <xdr:cNvPr id="50" name="人口1人当たり決算額の推移最大値テキスト130"/>
        <xdr:cNvSpPr txBox="1"/>
      </xdr:nvSpPr>
      <xdr:spPr>
        <a:xfrm>
          <a:off x="5740400" y="165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216,230</a:t>
          </a:r>
          <a:endParaRPr kumimoji="1" lang="ja-JP" altLang="en-US" sz="1000" b="1">
            <a:latin typeface="ＭＳ Ｐゴシック"/>
          </a:endParaRPr>
        </a:p>
      </xdr:txBody>
    </xdr:sp>
    <xdr:clientData/>
  </xdr:oneCellAnchor>
  <xdr:twoCellAnchor>
    <xdr:from>
      <xdr:col>4</xdr:col>
      <xdr:colOff>1028700</xdr:colOff>
      <xdr:row>10</xdr:row>
      <xdr:rowOff>147628</xdr:rowOff>
    </xdr:from>
    <xdr:to>
      <xdr:col>5</xdr:col>
      <xdr:colOff>73025</xdr:colOff>
      <xdr:row>10</xdr:row>
      <xdr:rowOff>147628</xdr:rowOff>
    </xdr:to>
    <xdr:cxnSp macro="">
      <xdr:nvCxnSpPr>
        <xdr:cNvPr id="51" name="直線コネクタ 50"/>
        <xdr:cNvCxnSpPr/>
      </xdr:nvCxnSpPr>
      <xdr:spPr bwMode="auto">
        <a:xfrm>
          <a:off x="5562600" y="19097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59237</xdr:rowOff>
    </xdr:from>
    <xdr:to>
      <xdr:col>4</xdr:col>
      <xdr:colOff>1117600</xdr:colOff>
      <xdr:row>18</xdr:row>
      <xdr:rowOff>81661</xdr:rowOff>
    </xdr:to>
    <xdr:cxnSp macro="">
      <xdr:nvCxnSpPr>
        <xdr:cNvPr id="52" name="直線コネクタ 51"/>
        <xdr:cNvCxnSpPr/>
      </xdr:nvCxnSpPr>
      <xdr:spPr bwMode="auto">
        <a:xfrm flipV="1">
          <a:off x="5003800" y="3192962"/>
          <a:ext cx="647700" cy="22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72774</xdr:rowOff>
    </xdr:from>
    <xdr:ext cx="762000" cy="259045"/>
    <xdr:sp macro="" textlink="">
      <xdr:nvSpPr>
        <xdr:cNvPr id="53" name="人口1人当たり決算額の推移平均値テキスト130"/>
        <xdr:cNvSpPr txBox="1"/>
      </xdr:nvSpPr>
      <xdr:spPr>
        <a:xfrm>
          <a:off x="5740400" y="269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56247</xdr:rowOff>
    </xdr:from>
    <xdr:to>
      <xdr:col>5</xdr:col>
      <xdr:colOff>34925</xdr:colOff>
      <xdr:row>16</xdr:row>
      <xdr:rowOff>157847</xdr:rowOff>
    </xdr:to>
    <xdr:sp macro="" textlink="">
      <xdr:nvSpPr>
        <xdr:cNvPr id="54" name="フローチャート : 判断 53"/>
        <xdr:cNvSpPr/>
      </xdr:nvSpPr>
      <xdr:spPr bwMode="auto">
        <a:xfrm>
          <a:off x="56007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43735</xdr:rowOff>
    </xdr:from>
    <xdr:to>
      <xdr:col>4</xdr:col>
      <xdr:colOff>469900</xdr:colOff>
      <xdr:row>18</xdr:row>
      <xdr:rowOff>81661</xdr:rowOff>
    </xdr:to>
    <xdr:cxnSp macro="">
      <xdr:nvCxnSpPr>
        <xdr:cNvPr id="55" name="直線コネクタ 54"/>
        <xdr:cNvCxnSpPr/>
      </xdr:nvCxnSpPr>
      <xdr:spPr bwMode="auto">
        <a:xfrm>
          <a:off x="4305300" y="3177460"/>
          <a:ext cx="698500" cy="37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83167</xdr:rowOff>
    </xdr:from>
    <xdr:to>
      <xdr:col>4</xdr:col>
      <xdr:colOff>520700</xdr:colOff>
      <xdr:row>17</xdr:row>
      <xdr:rowOff>13317</xdr:rowOff>
    </xdr:to>
    <xdr:sp macro="" textlink="">
      <xdr:nvSpPr>
        <xdr:cNvPr id="56" name="フローチャート : 判断 55"/>
        <xdr:cNvSpPr/>
      </xdr:nvSpPr>
      <xdr:spPr bwMode="auto">
        <a:xfrm>
          <a:off x="4953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23494</xdr:rowOff>
    </xdr:from>
    <xdr:ext cx="736600" cy="259045"/>
    <xdr:sp macro="" textlink="">
      <xdr:nvSpPr>
        <xdr:cNvPr id="57" name="テキスト ボックス 56"/>
        <xdr:cNvSpPr txBox="1"/>
      </xdr:nvSpPr>
      <xdr:spPr>
        <a:xfrm>
          <a:off x="4622800" y="2642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7018</xdr:rowOff>
    </xdr:from>
    <xdr:to>
      <xdr:col>3</xdr:col>
      <xdr:colOff>904875</xdr:colOff>
      <xdr:row>18</xdr:row>
      <xdr:rowOff>43735</xdr:rowOff>
    </xdr:to>
    <xdr:cxnSp macro="">
      <xdr:nvCxnSpPr>
        <xdr:cNvPr id="58" name="直線コネクタ 57"/>
        <xdr:cNvCxnSpPr/>
      </xdr:nvCxnSpPr>
      <xdr:spPr bwMode="auto">
        <a:xfrm>
          <a:off x="3606800" y="3140743"/>
          <a:ext cx="698500" cy="36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73566</xdr:rowOff>
    </xdr:from>
    <xdr:to>
      <xdr:col>3</xdr:col>
      <xdr:colOff>955675</xdr:colOff>
      <xdr:row>17</xdr:row>
      <xdr:rowOff>3716</xdr:rowOff>
    </xdr:to>
    <xdr:sp macro="" textlink="">
      <xdr:nvSpPr>
        <xdr:cNvPr id="59" name="フローチャート : 判断 58"/>
        <xdr:cNvSpPr/>
      </xdr:nvSpPr>
      <xdr:spPr bwMode="auto">
        <a:xfrm>
          <a:off x="4254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13893</xdr:rowOff>
    </xdr:from>
    <xdr:ext cx="762000" cy="259045"/>
    <xdr:sp macro="" textlink="">
      <xdr:nvSpPr>
        <xdr:cNvPr id="60" name="テキスト ボックス 59"/>
        <xdr:cNvSpPr txBox="1"/>
      </xdr:nvSpPr>
      <xdr:spPr>
        <a:xfrm>
          <a:off x="39243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7018</xdr:rowOff>
    </xdr:from>
    <xdr:to>
      <xdr:col>3</xdr:col>
      <xdr:colOff>206375</xdr:colOff>
      <xdr:row>18</xdr:row>
      <xdr:rowOff>59443</xdr:rowOff>
    </xdr:to>
    <xdr:cxnSp macro="">
      <xdr:nvCxnSpPr>
        <xdr:cNvPr id="61" name="直線コネクタ 60"/>
        <xdr:cNvCxnSpPr/>
      </xdr:nvCxnSpPr>
      <xdr:spPr bwMode="auto">
        <a:xfrm flipV="1">
          <a:off x="2908300" y="3140743"/>
          <a:ext cx="698500" cy="52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64422</xdr:rowOff>
    </xdr:from>
    <xdr:to>
      <xdr:col>3</xdr:col>
      <xdr:colOff>257175</xdr:colOff>
      <xdr:row>16</xdr:row>
      <xdr:rowOff>166022</xdr:rowOff>
    </xdr:to>
    <xdr:sp macro="" textlink="">
      <xdr:nvSpPr>
        <xdr:cNvPr id="62" name="フローチャート : 判断 61"/>
        <xdr:cNvSpPr/>
      </xdr:nvSpPr>
      <xdr:spPr bwMode="auto">
        <a:xfrm>
          <a:off x="35560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4749</xdr:rowOff>
    </xdr:from>
    <xdr:ext cx="762000" cy="259045"/>
    <xdr:sp macro="" textlink="">
      <xdr:nvSpPr>
        <xdr:cNvPr id="63" name="テキスト ボックス 62"/>
        <xdr:cNvSpPr txBox="1"/>
      </xdr:nvSpPr>
      <xdr:spPr>
        <a:xfrm>
          <a:off x="3225800" y="262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30426</xdr:rowOff>
    </xdr:from>
    <xdr:to>
      <xdr:col>2</xdr:col>
      <xdr:colOff>692150</xdr:colOff>
      <xdr:row>16</xdr:row>
      <xdr:rowOff>132026</xdr:rowOff>
    </xdr:to>
    <xdr:sp macro="" textlink="">
      <xdr:nvSpPr>
        <xdr:cNvPr id="64" name="フローチャート : 判断 63"/>
        <xdr:cNvSpPr/>
      </xdr:nvSpPr>
      <xdr:spPr bwMode="auto">
        <a:xfrm>
          <a:off x="28575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142203</xdr:rowOff>
    </xdr:from>
    <xdr:ext cx="762000" cy="259045"/>
    <xdr:sp macro="" textlink="">
      <xdr:nvSpPr>
        <xdr:cNvPr id="65" name="テキスト ボックス 64"/>
        <xdr:cNvSpPr txBox="1"/>
      </xdr:nvSpPr>
      <xdr:spPr>
        <a:xfrm>
          <a:off x="2527300" y="259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8437</xdr:rowOff>
    </xdr:from>
    <xdr:to>
      <xdr:col>5</xdr:col>
      <xdr:colOff>34925</xdr:colOff>
      <xdr:row>18</xdr:row>
      <xdr:rowOff>110037</xdr:rowOff>
    </xdr:to>
    <xdr:sp macro="" textlink="">
      <xdr:nvSpPr>
        <xdr:cNvPr id="71" name="円/楕円 70"/>
        <xdr:cNvSpPr/>
      </xdr:nvSpPr>
      <xdr:spPr bwMode="auto">
        <a:xfrm>
          <a:off x="5600700" y="3142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151964</xdr:rowOff>
    </xdr:from>
    <xdr:ext cx="762000" cy="259045"/>
    <xdr:sp macro="" textlink="">
      <xdr:nvSpPr>
        <xdr:cNvPr id="72" name="人口1人当たり決算額の推移該当値テキスト130"/>
        <xdr:cNvSpPr txBox="1"/>
      </xdr:nvSpPr>
      <xdr:spPr>
        <a:xfrm>
          <a:off x="5740400" y="311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98,350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30861</xdr:rowOff>
    </xdr:from>
    <xdr:to>
      <xdr:col>4</xdr:col>
      <xdr:colOff>520700</xdr:colOff>
      <xdr:row>18</xdr:row>
      <xdr:rowOff>132461</xdr:rowOff>
    </xdr:to>
    <xdr:sp macro="" textlink="">
      <xdr:nvSpPr>
        <xdr:cNvPr id="73" name="円/楕円 72"/>
        <xdr:cNvSpPr/>
      </xdr:nvSpPr>
      <xdr:spPr bwMode="auto">
        <a:xfrm>
          <a:off x="4953000" y="3164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117238</xdr:rowOff>
    </xdr:from>
    <xdr:ext cx="736600" cy="259045"/>
    <xdr:sp macro="" textlink="">
      <xdr:nvSpPr>
        <xdr:cNvPr id="74" name="テキスト ボックス 73"/>
        <xdr:cNvSpPr txBox="1"/>
      </xdr:nvSpPr>
      <xdr:spPr>
        <a:xfrm>
          <a:off x="4622800" y="325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96,290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164385</xdr:rowOff>
    </xdr:from>
    <xdr:to>
      <xdr:col>3</xdr:col>
      <xdr:colOff>955675</xdr:colOff>
      <xdr:row>18</xdr:row>
      <xdr:rowOff>94535</xdr:rowOff>
    </xdr:to>
    <xdr:sp macro="" textlink="">
      <xdr:nvSpPr>
        <xdr:cNvPr id="75" name="円/楕円 74"/>
        <xdr:cNvSpPr/>
      </xdr:nvSpPr>
      <xdr:spPr bwMode="auto">
        <a:xfrm>
          <a:off x="4254500" y="3126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79312</xdr:rowOff>
    </xdr:from>
    <xdr:ext cx="762000" cy="259045"/>
    <xdr:sp macro="" textlink="">
      <xdr:nvSpPr>
        <xdr:cNvPr id="76" name="テキスト ボックス 75"/>
        <xdr:cNvSpPr txBox="1"/>
      </xdr:nvSpPr>
      <xdr:spPr>
        <a:xfrm>
          <a:off x="3924300" y="321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99,774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127668</xdr:rowOff>
    </xdr:from>
    <xdr:to>
      <xdr:col>3</xdr:col>
      <xdr:colOff>257175</xdr:colOff>
      <xdr:row>18</xdr:row>
      <xdr:rowOff>57818</xdr:rowOff>
    </xdr:to>
    <xdr:sp macro="" textlink="">
      <xdr:nvSpPr>
        <xdr:cNvPr id="77" name="円/楕円 76"/>
        <xdr:cNvSpPr/>
      </xdr:nvSpPr>
      <xdr:spPr bwMode="auto">
        <a:xfrm>
          <a:off x="3556000" y="3089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42595</xdr:rowOff>
    </xdr:from>
    <xdr:ext cx="762000" cy="259045"/>
    <xdr:sp macro="" textlink="">
      <xdr:nvSpPr>
        <xdr:cNvPr id="78" name="テキスト ボックス 77"/>
        <xdr:cNvSpPr txBox="1"/>
      </xdr:nvSpPr>
      <xdr:spPr>
        <a:xfrm>
          <a:off x="3225800" y="317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103,147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8643</xdr:rowOff>
    </xdr:from>
    <xdr:to>
      <xdr:col>2</xdr:col>
      <xdr:colOff>692150</xdr:colOff>
      <xdr:row>18</xdr:row>
      <xdr:rowOff>110243</xdr:rowOff>
    </xdr:to>
    <xdr:sp macro="" textlink="">
      <xdr:nvSpPr>
        <xdr:cNvPr id="79" name="円/楕円 78"/>
        <xdr:cNvSpPr/>
      </xdr:nvSpPr>
      <xdr:spPr bwMode="auto">
        <a:xfrm>
          <a:off x="2857500" y="3142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95020</xdr:rowOff>
    </xdr:from>
    <xdr:ext cx="762000" cy="259045"/>
    <xdr:sp macro="" textlink="">
      <xdr:nvSpPr>
        <xdr:cNvPr id="80" name="テキスト ボックス 79"/>
        <xdr:cNvSpPr txBox="1"/>
      </xdr:nvSpPr>
      <xdr:spPr>
        <a:xfrm>
          <a:off x="2527300" y="322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135306</xdr:rowOff>
    </xdr:from>
    <xdr:to>
      <xdr:col>4</xdr:col>
      <xdr:colOff>1117600</xdr:colOff>
      <xdr:row>37</xdr:row>
      <xdr:rowOff>158356</xdr:rowOff>
    </xdr:to>
    <xdr:cxnSp macro="">
      <xdr:nvCxnSpPr>
        <xdr:cNvPr id="109" name="直線コネクタ 108"/>
        <xdr:cNvCxnSpPr/>
      </xdr:nvCxnSpPr>
      <xdr:spPr bwMode="auto">
        <a:xfrm flipV="1">
          <a:off x="5651500" y="6059856"/>
          <a:ext cx="0" cy="1223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130433</xdr:rowOff>
    </xdr:from>
    <xdr:ext cx="762000" cy="259045"/>
    <xdr:sp macro="" textlink="">
      <xdr:nvSpPr>
        <xdr:cNvPr id="110" name="人口1人当たり決算額の推移最小値テキスト445"/>
        <xdr:cNvSpPr txBox="1"/>
      </xdr:nvSpPr>
      <xdr:spPr>
        <a:xfrm>
          <a:off x="5740400" y="72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14,354</a:t>
          </a:r>
          <a:endParaRPr kumimoji="1" lang="ja-JP" altLang="en-US" sz="1000" b="1">
            <a:latin typeface="ＭＳ Ｐゴシック"/>
          </a:endParaRPr>
        </a:p>
      </xdr:txBody>
    </xdr:sp>
    <xdr:clientData/>
  </xdr:oneCellAnchor>
  <xdr:twoCellAnchor>
    <xdr:from>
      <xdr:col>4</xdr:col>
      <xdr:colOff>1028700</xdr:colOff>
      <xdr:row>37</xdr:row>
      <xdr:rowOff>158356</xdr:rowOff>
    </xdr:from>
    <xdr:to>
      <xdr:col>5</xdr:col>
      <xdr:colOff>73025</xdr:colOff>
      <xdr:row>37</xdr:row>
      <xdr:rowOff>158356</xdr:rowOff>
    </xdr:to>
    <xdr:cxnSp macro="">
      <xdr:nvCxnSpPr>
        <xdr:cNvPr id="111" name="直線コネクタ 110"/>
        <xdr:cNvCxnSpPr/>
      </xdr:nvCxnSpPr>
      <xdr:spPr bwMode="auto">
        <a:xfrm>
          <a:off x="5562600" y="728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50233</xdr:rowOff>
    </xdr:from>
    <xdr:ext cx="762000" cy="259045"/>
    <xdr:sp macro="" textlink="">
      <xdr:nvSpPr>
        <xdr:cNvPr id="112" name="人口1人当たり決算額の推移最大値テキスト445"/>
        <xdr:cNvSpPr txBox="1"/>
      </xdr:nvSpPr>
      <xdr:spPr>
        <a:xfrm>
          <a:off x="5740400" y="580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78,564</a:t>
          </a:r>
          <a:endParaRPr kumimoji="1" lang="ja-JP" altLang="en-US" sz="1000" b="1">
            <a:latin typeface="ＭＳ Ｐゴシック"/>
          </a:endParaRPr>
        </a:p>
      </xdr:txBody>
    </xdr:sp>
    <xdr:clientData/>
  </xdr:oneCellAnchor>
  <xdr:twoCellAnchor>
    <xdr:from>
      <xdr:col>4</xdr:col>
      <xdr:colOff>1028700</xdr:colOff>
      <xdr:row>33</xdr:row>
      <xdr:rowOff>135306</xdr:rowOff>
    </xdr:from>
    <xdr:to>
      <xdr:col>5</xdr:col>
      <xdr:colOff>73025</xdr:colOff>
      <xdr:row>33</xdr:row>
      <xdr:rowOff>135306</xdr:rowOff>
    </xdr:to>
    <xdr:cxnSp macro="">
      <xdr:nvCxnSpPr>
        <xdr:cNvPr id="113" name="直線コネクタ 112"/>
        <xdr:cNvCxnSpPr/>
      </xdr:nvCxnSpPr>
      <xdr:spPr bwMode="auto">
        <a:xfrm>
          <a:off x="5562600" y="6059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38303</xdr:rowOff>
    </xdr:from>
    <xdr:to>
      <xdr:col>4</xdr:col>
      <xdr:colOff>1117600</xdr:colOff>
      <xdr:row>36</xdr:row>
      <xdr:rowOff>47199</xdr:rowOff>
    </xdr:to>
    <xdr:cxnSp macro="">
      <xdr:nvCxnSpPr>
        <xdr:cNvPr id="114" name="直線コネクタ 113"/>
        <xdr:cNvCxnSpPr/>
      </xdr:nvCxnSpPr>
      <xdr:spPr bwMode="auto">
        <a:xfrm flipV="1">
          <a:off x="5003800" y="6991553"/>
          <a:ext cx="647700" cy="8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47102</xdr:rowOff>
    </xdr:from>
    <xdr:ext cx="762000" cy="259045"/>
    <xdr:sp macro="" textlink="">
      <xdr:nvSpPr>
        <xdr:cNvPr id="115" name="人口1人当たり決算額の推移平均値テキスト445"/>
        <xdr:cNvSpPr txBox="1"/>
      </xdr:nvSpPr>
      <xdr:spPr>
        <a:xfrm>
          <a:off x="5740400" y="6657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202025</xdr:rowOff>
    </xdr:from>
    <xdr:to>
      <xdr:col>5</xdr:col>
      <xdr:colOff>34925</xdr:colOff>
      <xdr:row>35</xdr:row>
      <xdr:rowOff>303625</xdr:rowOff>
    </xdr:to>
    <xdr:sp macro="" textlink="">
      <xdr:nvSpPr>
        <xdr:cNvPr id="116" name="フローチャート : 判断 115"/>
        <xdr:cNvSpPr/>
      </xdr:nvSpPr>
      <xdr:spPr bwMode="auto">
        <a:xfrm>
          <a:off x="56007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310070</xdr:rowOff>
    </xdr:from>
    <xdr:to>
      <xdr:col>4</xdr:col>
      <xdr:colOff>469900</xdr:colOff>
      <xdr:row>36</xdr:row>
      <xdr:rowOff>47199</xdr:rowOff>
    </xdr:to>
    <xdr:cxnSp macro="">
      <xdr:nvCxnSpPr>
        <xdr:cNvPr id="117" name="直線コネクタ 116"/>
        <xdr:cNvCxnSpPr/>
      </xdr:nvCxnSpPr>
      <xdr:spPr bwMode="auto">
        <a:xfrm>
          <a:off x="4305300" y="6920420"/>
          <a:ext cx="698500" cy="80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125349</xdr:rowOff>
    </xdr:from>
    <xdr:to>
      <xdr:col>4</xdr:col>
      <xdr:colOff>520700</xdr:colOff>
      <xdr:row>35</xdr:row>
      <xdr:rowOff>226949</xdr:rowOff>
    </xdr:to>
    <xdr:sp macro="" textlink="">
      <xdr:nvSpPr>
        <xdr:cNvPr id="118" name="フローチャート : 判断 117"/>
        <xdr:cNvSpPr/>
      </xdr:nvSpPr>
      <xdr:spPr bwMode="auto">
        <a:xfrm>
          <a:off x="4953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237126</xdr:rowOff>
    </xdr:from>
    <xdr:ext cx="736600" cy="259045"/>
    <xdr:sp macro="" textlink="">
      <xdr:nvSpPr>
        <xdr:cNvPr id="119" name="テキスト ボックス 118"/>
        <xdr:cNvSpPr txBox="1"/>
      </xdr:nvSpPr>
      <xdr:spPr>
        <a:xfrm>
          <a:off x="4622800" y="650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267265</xdr:rowOff>
    </xdr:from>
    <xdr:to>
      <xdr:col>3</xdr:col>
      <xdr:colOff>904875</xdr:colOff>
      <xdr:row>35</xdr:row>
      <xdr:rowOff>310070</xdr:rowOff>
    </xdr:to>
    <xdr:cxnSp macro="">
      <xdr:nvCxnSpPr>
        <xdr:cNvPr id="120" name="直線コネクタ 119"/>
        <xdr:cNvCxnSpPr/>
      </xdr:nvCxnSpPr>
      <xdr:spPr bwMode="auto">
        <a:xfrm>
          <a:off x="3606800" y="6877615"/>
          <a:ext cx="698500" cy="42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77153</xdr:rowOff>
    </xdr:from>
    <xdr:to>
      <xdr:col>3</xdr:col>
      <xdr:colOff>955675</xdr:colOff>
      <xdr:row>35</xdr:row>
      <xdr:rowOff>178753</xdr:rowOff>
    </xdr:to>
    <xdr:sp macro="" textlink="">
      <xdr:nvSpPr>
        <xdr:cNvPr id="121" name="フローチャート : 判断 120"/>
        <xdr:cNvSpPr/>
      </xdr:nvSpPr>
      <xdr:spPr bwMode="auto">
        <a:xfrm>
          <a:off x="4254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188930</xdr:rowOff>
    </xdr:from>
    <xdr:ext cx="762000" cy="259045"/>
    <xdr:sp macro="" textlink="">
      <xdr:nvSpPr>
        <xdr:cNvPr id="122" name="テキスト ボックス 121"/>
        <xdr:cNvSpPr txBox="1"/>
      </xdr:nvSpPr>
      <xdr:spPr>
        <a:xfrm>
          <a:off x="3924300" y="645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220231</xdr:rowOff>
    </xdr:from>
    <xdr:to>
      <xdr:col>3</xdr:col>
      <xdr:colOff>206375</xdr:colOff>
      <xdr:row>35</xdr:row>
      <xdr:rowOff>267265</xdr:rowOff>
    </xdr:to>
    <xdr:cxnSp macro="">
      <xdr:nvCxnSpPr>
        <xdr:cNvPr id="123" name="直線コネクタ 122"/>
        <xdr:cNvCxnSpPr/>
      </xdr:nvCxnSpPr>
      <xdr:spPr bwMode="auto">
        <a:xfrm>
          <a:off x="2908300" y="6830581"/>
          <a:ext cx="698500" cy="47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14497</xdr:rowOff>
    </xdr:from>
    <xdr:to>
      <xdr:col>3</xdr:col>
      <xdr:colOff>257175</xdr:colOff>
      <xdr:row>35</xdr:row>
      <xdr:rowOff>116097</xdr:rowOff>
    </xdr:to>
    <xdr:sp macro="" textlink="">
      <xdr:nvSpPr>
        <xdr:cNvPr id="124" name="フローチャート : 判断 123"/>
        <xdr:cNvSpPr/>
      </xdr:nvSpPr>
      <xdr:spPr bwMode="auto">
        <a:xfrm>
          <a:off x="35560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126274</xdr:rowOff>
    </xdr:from>
    <xdr:ext cx="762000" cy="259045"/>
    <xdr:sp macro="" textlink="">
      <xdr:nvSpPr>
        <xdr:cNvPr id="125" name="テキスト ボックス 124"/>
        <xdr:cNvSpPr txBox="1"/>
      </xdr:nvSpPr>
      <xdr:spPr>
        <a:xfrm>
          <a:off x="3225800" y="639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293294</xdr:rowOff>
    </xdr:from>
    <xdr:to>
      <xdr:col>2</xdr:col>
      <xdr:colOff>692150</xdr:colOff>
      <xdr:row>35</xdr:row>
      <xdr:rowOff>51994</xdr:rowOff>
    </xdr:to>
    <xdr:sp macro="" textlink="">
      <xdr:nvSpPr>
        <xdr:cNvPr id="126" name="フローチャート : 判断 125"/>
        <xdr:cNvSpPr/>
      </xdr:nvSpPr>
      <xdr:spPr bwMode="auto">
        <a:xfrm>
          <a:off x="2857500" y="6560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62171</xdr:rowOff>
    </xdr:from>
    <xdr:ext cx="762000" cy="259045"/>
    <xdr:sp macro="" textlink="">
      <xdr:nvSpPr>
        <xdr:cNvPr id="127" name="テキスト ボックス 126"/>
        <xdr:cNvSpPr txBox="1"/>
      </xdr:nvSpPr>
      <xdr:spPr>
        <a:xfrm>
          <a:off x="2527300" y="63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33" name="円/楕円 132"/>
        <xdr:cNvSpPr/>
      </xdr:nvSpPr>
      <xdr:spPr bwMode="auto">
        <a:xfrm>
          <a:off x="5600700" y="6940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302480</xdr:rowOff>
    </xdr:from>
    <xdr:ext cx="762000" cy="259045"/>
    <xdr:sp macro="" textlink="">
      <xdr:nvSpPr>
        <xdr:cNvPr id="134" name="人口1人当たり決算額の推移該当値テキスト445"/>
        <xdr:cNvSpPr txBox="1"/>
      </xdr:nvSpPr>
      <xdr:spPr>
        <a:xfrm>
          <a:off x="5740400" y="691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29,656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339299</xdr:rowOff>
    </xdr:from>
    <xdr:to>
      <xdr:col>4</xdr:col>
      <xdr:colOff>520700</xdr:colOff>
      <xdr:row>36</xdr:row>
      <xdr:rowOff>97999</xdr:rowOff>
    </xdr:to>
    <xdr:sp macro="" textlink="">
      <xdr:nvSpPr>
        <xdr:cNvPr id="135" name="円/楕円 134"/>
        <xdr:cNvSpPr/>
      </xdr:nvSpPr>
      <xdr:spPr bwMode="auto">
        <a:xfrm>
          <a:off x="4953000" y="6949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82776</xdr:rowOff>
    </xdr:from>
    <xdr:ext cx="736600" cy="259045"/>
    <xdr:sp macro="" textlink="">
      <xdr:nvSpPr>
        <xdr:cNvPr id="136" name="テキスト ボックス 135"/>
        <xdr:cNvSpPr txBox="1"/>
      </xdr:nvSpPr>
      <xdr:spPr>
        <a:xfrm>
          <a:off x="4622800" y="703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29,189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259270</xdr:rowOff>
    </xdr:from>
    <xdr:to>
      <xdr:col>3</xdr:col>
      <xdr:colOff>955675</xdr:colOff>
      <xdr:row>36</xdr:row>
      <xdr:rowOff>17970</xdr:rowOff>
    </xdr:to>
    <xdr:sp macro="" textlink="">
      <xdr:nvSpPr>
        <xdr:cNvPr id="137" name="円/楕円 136"/>
        <xdr:cNvSpPr/>
      </xdr:nvSpPr>
      <xdr:spPr bwMode="auto">
        <a:xfrm>
          <a:off x="4254500" y="6869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2747</xdr:rowOff>
    </xdr:from>
    <xdr:ext cx="762000" cy="259045"/>
    <xdr:sp macro="" textlink="">
      <xdr:nvSpPr>
        <xdr:cNvPr id="138" name="テキスト ボックス 137"/>
        <xdr:cNvSpPr txBox="1"/>
      </xdr:nvSpPr>
      <xdr:spPr>
        <a:xfrm>
          <a:off x="3924300" y="695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33,390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216465</xdr:rowOff>
    </xdr:from>
    <xdr:to>
      <xdr:col>3</xdr:col>
      <xdr:colOff>257175</xdr:colOff>
      <xdr:row>35</xdr:row>
      <xdr:rowOff>318065</xdr:rowOff>
    </xdr:to>
    <xdr:sp macro="" textlink="">
      <xdr:nvSpPr>
        <xdr:cNvPr id="139" name="円/楕円 138"/>
        <xdr:cNvSpPr/>
      </xdr:nvSpPr>
      <xdr:spPr bwMode="auto">
        <a:xfrm>
          <a:off x="3556000" y="6826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302842</xdr:rowOff>
    </xdr:from>
    <xdr:ext cx="762000" cy="259045"/>
    <xdr:sp macro="" textlink="">
      <xdr:nvSpPr>
        <xdr:cNvPr id="140" name="テキスト ボックス 139"/>
        <xdr:cNvSpPr txBox="1"/>
      </xdr:nvSpPr>
      <xdr:spPr>
        <a:xfrm>
          <a:off x="3225800" y="691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35,637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169431</xdr:rowOff>
    </xdr:from>
    <xdr:to>
      <xdr:col>2</xdr:col>
      <xdr:colOff>692150</xdr:colOff>
      <xdr:row>35</xdr:row>
      <xdr:rowOff>271031</xdr:rowOff>
    </xdr:to>
    <xdr:sp macro="" textlink="">
      <xdr:nvSpPr>
        <xdr:cNvPr id="141" name="円/楕円 140"/>
        <xdr:cNvSpPr/>
      </xdr:nvSpPr>
      <xdr:spPr bwMode="auto">
        <a:xfrm>
          <a:off x="2857500" y="6779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255808</xdr:rowOff>
    </xdr:from>
    <xdr:ext cx="762000" cy="259045"/>
    <xdr:sp macro="" textlink="">
      <xdr:nvSpPr>
        <xdr:cNvPr id="142" name="テキスト ボックス 141"/>
        <xdr:cNvSpPr txBox="1"/>
      </xdr:nvSpPr>
      <xdr:spPr>
        <a:xfrm>
          <a:off x="2527300" y="686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実質収支においては、ほぼ横ばいで推移しているが、平成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年度の実質単年度収支においては大きく赤字となっている。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普通交付税等の一般財源の減少、財政調整基金の取崩によるものが要因である。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今後も財政調整基金の積み増しを図るとともに、実質単年度収支を意識した財政運営に努める。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直近５ヵ年における黒字額は一貫して伸びている。これは国民健康保険病院事業会計の流動資産（現金・預金）の増加によるものが大きい。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引き続き公営企業については、独立採算制の原則及び一般会計繰出基準等に留意し、安定的な経営を図る。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また、一般会計においても予算監視を実施し、赤字が発生することが無いように努める。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元利償還金等については過去の起債抑制により年々減少している。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また、過疎債等の有利な地方債を活用することにより地方交付税への算入も過去との比較において増加傾向にあり、実質的な公債費は減少傾向にある。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今後、病院建替え等の大きなハード整備を控えているため、引き続き比率を意識した財政運営に努め、抑制を図る。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地方債現在高については、近年は、将来に向けての投資により上昇傾向にある。しかし、普通交付税基準財政需要額算入見込額は</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割を上回っており、実質的な将来負担額は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割弱と言える。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今後は、充当可能基金の増額や無駄な投資を抑えることと有利な地方債発行に努め、比率の増加を未然に防ぐことが必須である。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6487444</v>
      </c>
      <c r="BO4" s="379"/>
      <c r="BP4" s="379"/>
      <c r="BQ4" s="379"/>
      <c r="BR4" s="379"/>
      <c r="BS4" s="379"/>
      <c r="BT4" s="379"/>
      <c r="BU4" s="380"/>
      <c r="BV4" s="378">
        <v>7122235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3.8</v>
      </c>
      <c r="CU4" s="556"/>
      <c r="CV4" s="556"/>
      <c r="CW4" s="556"/>
      <c r="CX4" s="556"/>
      <c r="CY4" s="556"/>
      <c r="CZ4" s="556"/>
      <c r="DA4" s="557"/>
      <c r="DB4" s="555">
        <v>3.6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6300221</v>
      </c>
      <c r="BO5" s="384"/>
      <c r="BP5" s="384"/>
      <c r="BQ5" s="384"/>
      <c r="BR5" s="384"/>
      <c r="BS5" s="384"/>
      <c r="BT5" s="384"/>
      <c r="BU5" s="385"/>
      <c r="BV5" s="383">
        <v>6958698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88.3</v>
      </c>
      <c r="CU5" s="354"/>
      <c r="CV5" s="354"/>
      <c r="CW5" s="354"/>
      <c r="CX5" s="354"/>
      <c r="CY5" s="354"/>
      <c r="CZ5" s="354"/>
      <c r="DA5" s="355"/>
      <c r="DB5" s="353">
        <v>84.7</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187223</v>
      </c>
      <c r="BO6" s="384"/>
      <c r="BP6" s="384"/>
      <c r="BQ6" s="384"/>
      <c r="BR6" s="384"/>
      <c r="BS6" s="384"/>
      <c r="BT6" s="384"/>
      <c r="BU6" s="385"/>
      <c r="BV6" s="383">
        <v>163537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93.4</v>
      </c>
      <c r="CU6" s="530"/>
      <c r="CV6" s="530"/>
      <c r="CW6" s="530"/>
      <c r="CX6" s="530"/>
      <c r="CY6" s="530"/>
      <c r="CZ6" s="530"/>
      <c r="DA6" s="531"/>
      <c r="DB6" s="529">
        <v>89.9</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61344</v>
      </c>
      <c r="BO7" s="384"/>
      <c r="BP7" s="384"/>
      <c r="BQ7" s="384"/>
      <c r="BR7" s="384"/>
      <c r="BS7" s="384"/>
      <c r="BT7" s="384"/>
      <c r="BU7" s="385"/>
      <c r="BV7" s="383">
        <v>43047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3347333</v>
      </c>
      <c r="CU7" s="384"/>
      <c r="CV7" s="384"/>
      <c r="CW7" s="384"/>
      <c r="CX7" s="384"/>
      <c r="CY7" s="384"/>
      <c r="CZ7" s="384"/>
      <c r="DA7" s="385"/>
      <c r="DB7" s="383">
        <v>3378231</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125879</v>
      </c>
      <c r="BO8" s="384"/>
      <c r="BP8" s="384"/>
      <c r="BQ8" s="384"/>
      <c r="BR8" s="384"/>
      <c r="BS8" s="384"/>
      <c r="BT8" s="384"/>
      <c r="BU8" s="385"/>
      <c r="BV8" s="383">
        <v>120490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0.27</v>
      </c>
      <c r="CU8" s="493"/>
      <c r="CV8" s="493"/>
      <c r="CW8" s="493"/>
      <c r="CX8" s="493"/>
      <c r="CY8" s="493"/>
      <c r="CZ8" s="493"/>
      <c r="DA8" s="494"/>
      <c r="DB8" s="492">
        <v>0.26</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11137</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5389</v>
      </c>
      <c r="BO9" s="384"/>
      <c r="BP9" s="384"/>
      <c r="BQ9" s="384"/>
      <c r="BR9" s="384"/>
      <c r="BS9" s="384"/>
      <c r="BT9" s="384"/>
      <c r="BU9" s="385"/>
      <c r="BV9" s="383">
        <v>6949</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15.2</v>
      </c>
      <c r="CU9" s="354"/>
      <c r="CV9" s="354"/>
      <c r="CW9" s="354"/>
      <c r="CX9" s="354"/>
      <c r="CY9" s="354"/>
      <c r="CZ9" s="354"/>
      <c r="DA9" s="355"/>
      <c r="DB9" s="353">
        <v>13.7</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11811</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208</v>
      </c>
      <c r="BO10" s="384"/>
      <c r="BP10" s="384"/>
      <c r="BQ10" s="384"/>
      <c r="BR10" s="384"/>
      <c r="BS10" s="384"/>
      <c r="BT10" s="384"/>
      <c r="BU10" s="385"/>
      <c r="BV10" s="383">
        <v>41158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10991</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109034</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10981</v>
      </c>
      <c r="S13" s="485"/>
      <c r="T13" s="485"/>
      <c r="U13" s="485"/>
      <c r="V13" s="486"/>
      <c r="W13" s="472" t="s">
        <v>123</v>
      </c>
      <c r="X13" s="396"/>
      <c r="Y13" s="396"/>
      <c r="Z13" s="396"/>
      <c r="AA13" s="396"/>
      <c r="AB13" s="397"/>
      <c r="AC13" s="359">
        <v>1497</v>
      </c>
      <c r="AD13" s="360"/>
      <c r="AE13" s="360"/>
      <c r="AF13" s="360"/>
      <c r="AG13" s="361"/>
      <c r="AH13" s="359">
        <v>1718</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-103437</v>
      </c>
      <c r="BO13" s="384"/>
      <c r="BP13" s="384"/>
      <c r="BQ13" s="384"/>
      <c r="BR13" s="384"/>
      <c r="BS13" s="384"/>
      <c r="BT13" s="384"/>
      <c r="BU13" s="385"/>
      <c r="BV13" s="383">
        <v>48107</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11.2</v>
      </c>
      <c r="CU13" s="354"/>
      <c r="CV13" s="354"/>
      <c r="CW13" s="354"/>
      <c r="CX13" s="354"/>
      <c r="CY13" s="354"/>
      <c r="CZ13" s="354"/>
      <c r="DA13" s="355"/>
      <c r="DB13" s="353">
        <v>11.9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11123</v>
      </c>
      <c r="S14" s="485"/>
      <c r="T14" s="485"/>
      <c r="U14" s="485"/>
      <c r="V14" s="486"/>
      <c r="W14" s="487"/>
      <c r="X14" s="399"/>
      <c r="Y14" s="399"/>
      <c r="Z14" s="399"/>
      <c r="AA14" s="399"/>
      <c r="AB14" s="400"/>
      <c r="AC14" s="477">
        <v>29.1</v>
      </c>
      <c r="AD14" s="478"/>
      <c r="AE14" s="478"/>
      <c r="AF14" s="478"/>
      <c r="AG14" s="479"/>
      <c r="AH14" s="477">
        <v>29.3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61.4</v>
      </c>
      <c r="CU14" s="456"/>
      <c r="CV14" s="456"/>
      <c r="CW14" s="456"/>
      <c r="CX14" s="456"/>
      <c r="CY14" s="456"/>
      <c r="CZ14" s="456"/>
      <c r="DA14" s="457"/>
      <c r="DB14" s="488">
        <v>64.400000000000006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11114</v>
      </c>
      <c r="S15" s="485"/>
      <c r="T15" s="485"/>
      <c r="U15" s="485"/>
      <c r="V15" s="486"/>
      <c r="W15" s="472" t="s">
        <v>130</v>
      </c>
      <c r="X15" s="396"/>
      <c r="Y15" s="396"/>
      <c r="Z15" s="396"/>
      <c r="AA15" s="396"/>
      <c r="AB15" s="397"/>
      <c r="AC15" s="359">
        <v>1261</v>
      </c>
      <c r="AD15" s="360"/>
      <c r="AE15" s="360"/>
      <c r="AF15" s="360"/>
      <c r="AG15" s="361"/>
      <c r="AH15" s="359">
        <v>1482</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824233</v>
      </c>
      <c r="BO15" s="379"/>
      <c r="BP15" s="379"/>
      <c r="BQ15" s="379"/>
      <c r="BR15" s="379"/>
      <c r="BS15" s="379"/>
      <c r="BT15" s="379"/>
      <c r="BU15" s="380"/>
      <c r="BV15" s="378">
        <v>781874</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24.5</v>
      </c>
      <c r="AD16" s="478"/>
      <c r="AE16" s="478"/>
      <c r="AF16" s="478"/>
      <c r="AG16" s="479"/>
      <c r="AH16" s="477">
        <v>25.3</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2947288</v>
      </c>
      <c r="BO16" s="384"/>
      <c r="BP16" s="384"/>
      <c r="BQ16" s="384"/>
      <c r="BR16" s="384"/>
      <c r="BS16" s="384"/>
      <c r="BT16" s="384"/>
      <c r="BU16" s="385"/>
      <c r="BV16" s="383">
        <v>2972362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2384</v>
      </c>
      <c r="AD17" s="360"/>
      <c r="AE17" s="360"/>
      <c r="AF17" s="360"/>
      <c r="AG17" s="361"/>
      <c r="AH17" s="359">
        <v>2664</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1041700</v>
      </c>
      <c r="BO17" s="384"/>
      <c r="BP17" s="384"/>
      <c r="BQ17" s="384"/>
      <c r="BR17" s="384"/>
      <c r="BS17" s="384"/>
      <c r="BT17" s="384"/>
      <c r="BU17" s="385"/>
      <c r="BV17" s="383">
        <v>992118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102.11</v>
      </c>
      <c r="M18" s="448"/>
      <c r="N18" s="448"/>
      <c r="O18" s="448"/>
      <c r="P18" s="448"/>
      <c r="Q18" s="448"/>
      <c r="R18" s="449"/>
      <c r="S18" s="449"/>
      <c r="T18" s="449"/>
      <c r="U18" s="449"/>
      <c r="V18" s="450"/>
      <c r="W18" s="464"/>
      <c r="X18" s="465"/>
      <c r="Y18" s="465"/>
      <c r="Z18" s="465"/>
      <c r="AA18" s="465"/>
      <c r="AB18" s="473"/>
      <c r="AC18" s="347">
        <v>46.4</v>
      </c>
      <c r="AD18" s="348"/>
      <c r="AE18" s="348"/>
      <c r="AF18" s="348"/>
      <c r="AG18" s="451"/>
      <c r="AH18" s="347">
        <v>45.4</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2943401</v>
      </c>
      <c r="BO18" s="384"/>
      <c r="BP18" s="384"/>
      <c r="BQ18" s="384"/>
      <c r="BR18" s="384"/>
      <c r="BS18" s="384"/>
      <c r="BT18" s="384"/>
      <c r="BU18" s="385"/>
      <c r="BV18" s="383">
        <v>2861961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109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3884035</v>
      </c>
      <c r="BO19" s="384"/>
      <c r="BP19" s="384"/>
      <c r="BQ19" s="384"/>
      <c r="BR19" s="384"/>
      <c r="BS19" s="384"/>
      <c r="BT19" s="384"/>
      <c r="BU19" s="385"/>
      <c r="BV19" s="383">
        <v>4187283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4024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5669867</v>
      </c>
      <c r="BO23" s="384"/>
      <c r="BP23" s="384"/>
      <c r="BQ23" s="384"/>
      <c r="BR23" s="384"/>
      <c r="BS23" s="384"/>
      <c r="BT23" s="384"/>
      <c r="BU23" s="385"/>
      <c r="BV23" s="383">
        <v>5690015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6820</v>
      </c>
      <c r="R24" s="360"/>
      <c r="S24" s="360"/>
      <c r="T24" s="360"/>
      <c r="U24" s="360"/>
      <c r="V24" s="361"/>
      <c r="W24" s="425"/>
      <c r="X24" s="416"/>
      <c r="Y24" s="417"/>
      <c r="Z24" s="356" t="s">
        <v>153</v>
      </c>
      <c r="AA24" s="357"/>
      <c r="AB24" s="357"/>
      <c r="AC24" s="357"/>
      <c r="AD24" s="357"/>
      <c r="AE24" s="357"/>
      <c r="AF24" s="357"/>
      <c r="AG24" s="358"/>
      <c r="AH24" s="359">
        <v>112</v>
      </c>
      <c r="AI24" s="360"/>
      <c r="AJ24" s="360"/>
      <c r="AK24" s="360"/>
      <c r="AL24" s="361"/>
      <c r="AM24" s="359">
        <v>356496</v>
      </c>
      <c r="AN24" s="360"/>
      <c r="AO24" s="360"/>
      <c r="AP24" s="360"/>
      <c r="AQ24" s="360"/>
      <c r="AR24" s="361"/>
      <c r="AS24" s="359">
        <v>3183</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4759868</v>
      </c>
      <c r="BO24" s="384"/>
      <c r="BP24" s="384"/>
      <c r="BQ24" s="384"/>
      <c r="BR24" s="384"/>
      <c r="BS24" s="384"/>
      <c r="BT24" s="384"/>
      <c r="BU24" s="385"/>
      <c r="BV24" s="383">
        <v>4754540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5600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606466</v>
      </c>
      <c r="BO25" s="379"/>
      <c r="BP25" s="379"/>
      <c r="BQ25" s="379"/>
      <c r="BR25" s="379"/>
      <c r="BS25" s="379"/>
      <c r="BT25" s="379"/>
      <c r="BU25" s="380"/>
      <c r="BV25" s="378">
        <v>646234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5300</v>
      </c>
      <c r="R26" s="360"/>
      <c r="S26" s="360"/>
      <c r="T26" s="360"/>
      <c r="U26" s="360"/>
      <c r="V26" s="361"/>
      <c r="W26" s="425"/>
      <c r="X26" s="416"/>
      <c r="Y26" s="417"/>
      <c r="Z26" s="356" t="s">
        <v>159</v>
      </c>
      <c r="AA26" s="438"/>
      <c r="AB26" s="438"/>
      <c r="AC26" s="438"/>
      <c r="AD26" s="438"/>
      <c r="AE26" s="438"/>
      <c r="AF26" s="438"/>
      <c r="AG26" s="439"/>
      <c r="AH26" s="359">
        <v>3</v>
      </c>
      <c r="AI26" s="360"/>
      <c r="AJ26" s="360"/>
      <c r="AK26" s="360"/>
      <c r="AL26" s="361"/>
      <c r="AM26" s="359">
        <v>9897</v>
      </c>
      <c r="AN26" s="360"/>
      <c r="AO26" s="360"/>
      <c r="AP26" s="360"/>
      <c r="AQ26" s="360"/>
      <c r="AR26" s="361"/>
      <c r="AS26" s="359">
        <v>3299</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2960</v>
      </c>
      <c r="R27" s="360"/>
      <c r="S27" s="360"/>
      <c r="T27" s="360"/>
      <c r="U27" s="360"/>
      <c r="V27" s="361"/>
      <c r="W27" s="425"/>
      <c r="X27" s="416"/>
      <c r="Y27" s="417"/>
      <c r="Z27" s="356" t="s">
        <v>162</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2190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800777</v>
      </c>
      <c r="BO28" s="379"/>
      <c r="BP28" s="379"/>
      <c r="BQ28" s="379"/>
      <c r="BR28" s="379"/>
      <c r="BS28" s="379"/>
      <c r="BT28" s="379"/>
      <c r="BU28" s="380"/>
      <c r="BV28" s="378">
        <v>848603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8</v>
      </c>
      <c r="M29" s="360"/>
      <c r="N29" s="360"/>
      <c r="O29" s="360"/>
      <c r="P29" s="361"/>
      <c r="Q29" s="359">
        <v>2050</v>
      </c>
      <c r="R29" s="360"/>
      <c r="S29" s="360"/>
      <c r="T29" s="360"/>
      <c r="U29" s="360"/>
      <c r="V29" s="361"/>
      <c r="W29" s="426"/>
      <c r="X29" s="427"/>
      <c r="Y29" s="428"/>
      <c r="Z29" s="356" t="s">
        <v>169</v>
      </c>
      <c r="AA29" s="357"/>
      <c r="AB29" s="357"/>
      <c r="AC29" s="357"/>
      <c r="AD29" s="357"/>
      <c r="AE29" s="357"/>
      <c r="AF29" s="357"/>
      <c r="AG29" s="358"/>
      <c r="AH29" s="359">
        <v>112</v>
      </c>
      <c r="AI29" s="360"/>
      <c r="AJ29" s="360"/>
      <c r="AK29" s="360"/>
      <c r="AL29" s="361"/>
      <c r="AM29" s="359">
        <v>356496</v>
      </c>
      <c r="AN29" s="360"/>
      <c r="AO29" s="360"/>
      <c r="AP29" s="360"/>
      <c r="AQ29" s="360"/>
      <c r="AR29" s="361"/>
      <c r="AS29" s="359">
        <v>3183</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22794</v>
      </c>
      <c r="BO29" s="384"/>
      <c r="BP29" s="384"/>
      <c r="BQ29" s="384"/>
      <c r="BR29" s="384"/>
      <c r="BS29" s="384"/>
      <c r="BT29" s="384"/>
      <c r="BU29" s="385"/>
      <c r="BV29" s="383">
        <v>22787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92.7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573893</v>
      </c>
      <c r="BO30" s="387"/>
      <c r="BP30" s="387"/>
      <c r="BQ30" s="387"/>
      <c r="BR30" s="387"/>
      <c r="BS30" s="387"/>
      <c r="BT30" s="387"/>
      <c r="BU30" s="388"/>
      <c r="BV30" s="386">
        <v>849710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国民健康保険病院事業会計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川南･都農衛生組合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(有)都農ワイン</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介護保険事業特別会計（保険事業勘定）</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IF('各会計、関係団体の財政状況及び健全化判断比率'!B33="","",'各会計、関係団体の財政状況及び健全化判断比率'!B33)</f>
        <v>水道事業会計</v>
      </c>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IF('各会計、関係団体の財政状況及び健全化判断比率'!B35="","",'各会計、関係団体の財政状況及び健全化判断比率'!B35)</f>
        <v>東都農地区簡易水道事業特別会計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宮崎県東児湯消防組合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介護保険事業特別会計（介護サービス事業勘定）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西都児湯環境整備事務組合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宮崎県市町村総合事務組合(一般会計)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宮崎県市町村総合事務組合(市町村交通災害共済事業特別会計)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宮崎県後期高齢者医療連合(一般会計)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宮崎県後期高齢者医療連合(後期高齢者医療特別会計)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宮崎県自治会館管理組合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824973</v>
      </c>
      <c r="S5" s="639"/>
      <c r="T5" s="639"/>
      <c r="U5" s="639"/>
      <c r="V5" s="639"/>
      <c r="W5" s="639"/>
      <c r="X5" s="639"/>
      <c r="Y5" s="686"/>
      <c r="Z5" s="699">
        <v>12.7</v>
      </c>
      <c r="AA5" s="699"/>
      <c r="AB5" s="699"/>
      <c r="AC5" s="699"/>
      <c r="AD5" s="700">
        <v>824973</v>
      </c>
      <c r="AE5" s="700"/>
      <c r="AF5" s="700"/>
      <c r="AG5" s="700"/>
      <c r="AH5" s="700"/>
      <c r="AI5" s="700"/>
      <c r="AJ5" s="700"/>
      <c r="AK5" s="700"/>
      <c r="AL5" s="687">
        <v>26.2</v>
      </c>
      <c r="AM5" s="656"/>
      <c r="AN5" s="656"/>
      <c r="AO5" s="688"/>
      <c r="AP5" s="675" t="s">
        <v>207</v>
      </c>
      <c r="AQ5" s="676"/>
      <c r="AR5" s="676"/>
      <c r="AS5" s="676"/>
      <c r="AT5" s="676"/>
      <c r="AU5" s="676"/>
      <c r="AV5" s="676"/>
      <c r="AW5" s="676"/>
      <c r="AX5" s="676"/>
      <c r="AY5" s="676"/>
      <c r="AZ5" s="676"/>
      <c r="BA5" s="676"/>
      <c r="BB5" s="676"/>
      <c r="BC5" s="676"/>
      <c r="BD5" s="676"/>
      <c r="BE5" s="676"/>
      <c r="BF5" s="677"/>
      <c r="BG5" s="588">
        <v>824973</v>
      </c>
      <c r="BH5" s="589"/>
      <c r="BI5" s="589"/>
      <c r="BJ5" s="589"/>
      <c r="BK5" s="589"/>
      <c r="BL5" s="589"/>
      <c r="BM5" s="589"/>
      <c r="BN5" s="590"/>
      <c r="BO5" s="641">
        <v>100</v>
      </c>
      <c r="BP5" s="641"/>
      <c r="BQ5" s="641"/>
      <c r="BR5" s="641"/>
      <c r="BS5" s="642">
        <v>4951</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75058</v>
      </c>
      <c r="S6" s="589"/>
      <c r="T6" s="589"/>
      <c r="U6" s="589"/>
      <c r="V6" s="589"/>
      <c r="W6" s="589"/>
      <c r="X6" s="589"/>
      <c r="Y6" s="590"/>
      <c r="Z6" s="641">
        <v>1.2</v>
      </c>
      <c r="AA6" s="641"/>
      <c r="AB6" s="641"/>
      <c r="AC6" s="641"/>
      <c r="AD6" s="642">
        <v>75058</v>
      </c>
      <c r="AE6" s="642"/>
      <c r="AF6" s="642"/>
      <c r="AG6" s="642"/>
      <c r="AH6" s="642"/>
      <c r="AI6" s="642"/>
      <c r="AJ6" s="642"/>
      <c r="AK6" s="642"/>
      <c r="AL6" s="611">
        <v>2.4</v>
      </c>
      <c r="AM6" s="643"/>
      <c r="AN6" s="643"/>
      <c r="AO6" s="644"/>
      <c r="AP6" s="585" t="s">
        <v>212</v>
      </c>
      <c r="AQ6" s="586"/>
      <c r="AR6" s="586"/>
      <c r="AS6" s="586"/>
      <c r="AT6" s="586"/>
      <c r="AU6" s="586"/>
      <c r="AV6" s="586"/>
      <c r="AW6" s="586"/>
      <c r="AX6" s="586"/>
      <c r="AY6" s="586"/>
      <c r="AZ6" s="586"/>
      <c r="BA6" s="586"/>
      <c r="BB6" s="586"/>
      <c r="BC6" s="586"/>
      <c r="BD6" s="586"/>
      <c r="BE6" s="586"/>
      <c r="BF6" s="587"/>
      <c r="BG6" s="588">
        <v>824973</v>
      </c>
      <c r="BH6" s="589"/>
      <c r="BI6" s="589"/>
      <c r="BJ6" s="589"/>
      <c r="BK6" s="589"/>
      <c r="BL6" s="589"/>
      <c r="BM6" s="589"/>
      <c r="BN6" s="590"/>
      <c r="BO6" s="641">
        <v>100</v>
      </c>
      <c r="BP6" s="641"/>
      <c r="BQ6" s="641"/>
      <c r="BR6" s="641"/>
      <c r="BS6" s="642">
        <v>4951</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69721</v>
      </c>
      <c r="CS6" s="589"/>
      <c r="CT6" s="589"/>
      <c r="CU6" s="589"/>
      <c r="CV6" s="589"/>
      <c r="CW6" s="589"/>
      <c r="CX6" s="589"/>
      <c r="CY6" s="590"/>
      <c r="CZ6" s="641">
        <v>1.1000000000000001</v>
      </c>
      <c r="DA6" s="641"/>
      <c r="DB6" s="641"/>
      <c r="DC6" s="641"/>
      <c r="DD6" s="594" t="s">
        <v>214</v>
      </c>
      <c r="DE6" s="589"/>
      <c r="DF6" s="589"/>
      <c r="DG6" s="589"/>
      <c r="DH6" s="589"/>
      <c r="DI6" s="589"/>
      <c r="DJ6" s="589"/>
      <c r="DK6" s="589"/>
      <c r="DL6" s="589"/>
      <c r="DM6" s="589"/>
      <c r="DN6" s="589"/>
      <c r="DO6" s="589"/>
      <c r="DP6" s="590"/>
      <c r="DQ6" s="594">
        <v>69721</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1088</v>
      </c>
      <c r="S7" s="589"/>
      <c r="T7" s="589"/>
      <c r="U7" s="589"/>
      <c r="V7" s="589"/>
      <c r="W7" s="589"/>
      <c r="X7" s="589"/>
      <c r="Y7" s="590"/>
      <c r="Z7" s="641">
        <v>0</v>
      </c>
      <c r="AA7" s="641"/>
      <c r="AB7" s="641"/>
      <c r="AC7" s="641"/>
      <c r="AD7" s="642">
        <v>1088</v>
      </c>
      <c r="AE7" s="642"/>
      <c r="AF7" s="642"/>
      <c r="AG7" s="642"/>
      <c r="AH7" s="642"/>
      <c r="AI7" s="642"/>
      <c r="AJ7" s="642"/>
      <c r="AK7" s="642"/>
      <c r="AL7" s="611">
        <v>0</v>
      </c>
      <c r="AM7" s="643"/>
      <c r="AN7" s="643"/>
      <c r="AO7" s="644"/>
      <c r="AP7" s="585" t="s">
        <v>216</v>
      </c>
      <c r="AQ7" s="586"/>
      <c r="AR7" s="586"/>
      <c r="AS7" s="586"/>
      <c r="AT7" s="586"/>
      <c r="AU7" s="586"/>
      <c r="AV7" s="586"/>
      <c r="AW7" s="586"/>
      <c r="AX7" s="586"/>
      <c r="AY7" s="586"/>
      <c r="AZ7" s="586"/>
      <c r="BA7" s="586"/>
      <c r="BB7" s="586"/>
      <c r="BC7" s="586"/>
      <c r="BD7" s="586"/>
      <c r="BE7" s="586"/>
      <c r="BF7" s="587"/>
      <c r="BG7" s="588">
        <v>321327</v>
      </c>
      <c r="BH7" s="589"/>
      <c r="BI7" s="589"/>
      <c r="BJ7" s="589"/>
      <c r="BK7" s="589"/>
      <c r="BL7" s="589"/>
      <c r="BM7" s="589"/>
      <c r="BN7" s="590"/>
      <c r="BO7" s="641">
        <v>39</v>
      </c>
      <c r="BP7" s="641"/>
      <c r="BQ7" s="641"/>
      <c r="BR7" s="641"/>
      <c r="BS7" s="642">
        <v>4951</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802814</v>
      </c>
      <c r="CS7" s="589"/>
      <c r="CT7" s="589"/>
      <c r="CU7" s="589"/>
      <c r="CV7" s="589"/>
      <c r="CW7" s="589"/>
      <c r="CX7" s="589"/>
      <c r="CY7" s="590"/>
      <c r="CZ7" s="641">
        <v>12.7</v>
      </c>
      <c r="DA7" s="641"/>
      <c r="DB7" s="641"/>
      <c r="DC7" s="641"/>
      <c r="DD7" s="594">
        <v>178940</v>
      </c>
      <c r="DE7" s="589"/>
      <c r="DF7" s="589"/>
      <c r="DG7" s="589"/>
      <c r="DH7" s="589"/>
      <c r="DI7" s="589"/>
      <c r="DJ7" s="589"/>
      <c r="DK7" s="589"/>
      <c r="DL7" s="589"/>
      <c r="DM7" s="589"/>
      <c r="DN7" s="589"/>
      <c r="DO7" s="589"/>
      <c r="DP7" s="590"/>
      <c r="DQ7" s="594">
        <v>704002</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3765</v>
      </c>
      <c r="S8" s="589"/>
      <c r="T8" s="589"/>
      <c r="U8" s="589"/>
      <c r="V8" s="589"/>
      <c r="W8" s="589"/>
      <c r="X8" s="589"/>
      <c r="Y8" s="590"/>
      <c r="Z8" s="641">
        <v>0.1</v>
      </c>
      <c r="AA8" s="641"/>
      <c r="AB8" s="641"/>
      <c r="AC8" s="641"/>
      <c r="AD8" s="642">
        <v>3765</v>
      </c>
      <c r="AE8" s="642"/>
      <c r="AF8" s="642"/>
      <c r="AG8" s="642"/>
      <c r="AH8" s="642"/>
      <c r="AI8" s="642"/>
      <c r="AJ8" s="642"/>
      <c r="AK8" s="642"/>
      <c r="AL8" s="611">
        <v>0.1</v>
      </c>
      <c r="AM8" s="643"/>
      <c r="AN8" s="643"/>
      <c r="AO8" s="644"/>
      <c r="AP8" s="585" t="s">
        <v>219</v>
      </c>
      <c r="AQ8" s="586"/>
      <c r="AR8" s="586"/>
      <c r="AS8" s="586"/>
      <c r="AT8" s="586"/>
      <c r="AU8" s="586"/>
      <c r="AV8" s="586"/>
      <c r="AW8" s="586"/>
      <c r="AX8" s="586"/>
      <c r="AY8" s="586"/>
      <c r="AZ8" s="586"/>
      <c r="BA8" s="586"/>
      <c r="BB8" s="586"/>
      <c r="BC8" s="586"/>
      <c r="BD8" s="586"/>
      <c r="BE8" s="586"/>
      <c r="BF8" s="587"/>
      <c r="BG8" s="588">
        <v>15111</v>
      </c>
      <c r="BH8" s="589"/>
      <c r="BI8" s="589"/>
      <c r="BJ8" s="589"/>
      <c r="BK8" s="589"/>
      <c r="BL8" s="589"/>
      <c r="BM8" s="589"/>
      <c r="BN8" s="590"/>
      <c r="BO8" s="641">
        <v>1.8</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1795807</v>
      </c>
      <c r="CS8" s="589"/>
      <c r="CT8" s="589"/>
      <c r="CU8" s="589"/>
      <c r="CV8" s="589"/>
      <c r="CW8" s="589"/>
      <c r="CX8" s="589"/>
      <c r="CY8" s="590"/>
      <c r="CZ8" s="641">
        <v>28.5</v>
      </c>
      <c r="DA8" s="641"/>
      <c r="DB8" s="641"/>
      <c r="DC8" s="641"/>
      <c r="DD8" s="594">
        <v>18119</v>
      </c>
      <c r="DE8" s="589"/>
      <c r="DF8" s="589"/>
      <c r="DG8" s="589"/>
      <c r="DH8" s="589"/>
      <c r="DI8" s="589"/>
      <c r="DJ8" s="589"/>
      <c r="DK8" s="589"/>
      <c r="DL8" s="589"/>
      <c r="DM8" s="589"/>
      <c r="DN8" s="589"/>
      <c r="DO8" s="589"/>
      <c r="DP8" s="590"/>
      <c r="DQ8" s="594">
        <v>945299</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2172</v>
      </c>
      <c r="S9" s="589"/>
      <c r="T9" s="589"/>
      <c r="U9" s="589"/>
      <c r="V9" s="589"/>
      <c r="W9" s="589"/>
      <c r="X9" s="589"/>
      <c r="Y9" s="590"/>
      <c r="Z9" s="641">
        <v>0</v>
      </c>
      <c r="AA9" s="641"/>
      <c r="AB9" s="641"/>
      <c r="AC9" s="641"/>
      <c r="AD9" s="642">
        <v>2172</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256066</v>
      </c>
      <c r="BH9" s="589"/>
      <c r="BI9" s="589"/>
      <c r="BJ9" s="589"/>
      <c r="BK9" s="589"/>
      <c r="BL9" s="589"/>
      <c r="BM9" s="589"/>
      <c r="BN9" s="590"/>
      <c r="BO9" s="641">
        <v>31</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528645</v>
      </c>
      <c r="CS9" s="589"/>
      <c r="CT9" s="589"/>
      <c r="CU9" s="589"/>
      <c r="CV9" s="589"/>
      <c r="CW9" s="589"/>
      <c r="CX9" s="589"/>
      <c r="CY9" s="590"/>
      <c r="CZ9" s="641">
        <v>8.4</v>
      </c>
      <c r="DA9" s="641"/>
      <c r="DB9" s="641"/>
      <c r="DC9" s="641"/>
      <c r="DD9" s="594">
        <v>31252</v>
      </c>
      <c r="DE9" s="589"/>
      <c r="DF9" s="589"/>
      <c r="DG9" s="589"/>
      <c r="DH9" s="589"/>
      <c r="DI9" s="589"/>
      <c r="DJ9" s="589"/>
      <c r="DK9" s="589"/>
      <c r="DL9" s="589"/>
      <c r="DM9" s="589"/>
      <c r="DN9" s="589"/>
      <c r="DO9" s="589"/>
      <c r="DP9" s="590"/>
      <c r="DQ9" s="594">
        <v>484211</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106674</v>
      </c>
      <c r="S10" s="589"/>
      <c r="T10" s="589"/>
      <c r="U10" s="589"/>
      <c r="V10" s="589"/>
      <c r="W10" s="589"/>
      <c r="X10" s="589"/>
      <c r="Y10" s="590"/>
      <c r="Z10" s="641">
        <v>1.6</v>
      </c>
      <c r="AA10" s="641"/>
      <c r="AB10" s="641"/>
      <c r="AC10" s="641"/>
      <c r="AD10" s="642">
        <v>106674</v>
      </c>
      <c r="AE10" s="642"/>
      <c r="AF10" s="642"/>
      <c r="AG10" s="642"/>
      <c r="AH10" s="642"/>
      <c r="AI10" s="642"/>
      <c r="AJ10" s="642"/>
      <c r="AK10" s="642"/>
      <c r="AL10" s="611">
        <v>3.4</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19812</v>
      </c>
      <c r="BH10" s="589"/>
      <c r="BI10" s="589"/>
      <c r="BJ10" s="589"/>
      <c r="BK10" s="589"/>
      <c r="BL10" s="589"/>
      <c r="BM10" s="589"/>
      <c r="BN10" s="590"/>
      <c r="BO10" s="641">
        <v>2.4</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17089</v>
      </c>
      <c r="CS10" s="589"/>
      <c r="CT10" s="589"/>
      <c r="CU10" s="589"/>
      <c r="CV10" s="589"/>
      <c r="CW10" s="589"/>
      <c r="CX10" s="589"/>
      <c r="CY10" s="590"/>
      <c r="CZ10" s="641">
        <v>0.3</v>
      </c>
      <c r="DA10" s="641"/>
      <c r="DB10" s="641"/>
      <c r="DC10" s="641"/>
      <c r="DD10" s="594" t="s">
        <v>220</v>
      </c>
      <c r="DE10" s="589"/>
      <c r="DF10" s="589"/>
      <c r="DG10" s="589"/>
      <c r="DH10" s="589"/>
      <c r="DI10" s="589"/>
      <c r="DJ10" s="589"/>
      <c r="DK10" s="589"/>
      <c r="DL10" s="589"/>
      <c r="DM10" s="589"/>
      <c r="DN10" s="589"/>
      <c r="DO10" s="589"/>
      <c r="DP10" s="590"/>
      <c r="DQ10" s="594" t="s">
        <v>220</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220</v>
      </c>
      <c r="S11" s="589"/>
      <c r="T11" s="589"/>
      <c r="U11" s="589"/>
      <c r="V11" s="589"/>
      <c r="W11" s="589"/>
      <c r="X11" s="589"/>
      <c r="Y11" s="590"/>
      <c r="Z11" s="641" t="s">
        <v>220</v>
      </c>
      <c r="AA11" s="641"/>
      <c r="AB11" s="641"/>
      <c r="AC11" s="641"/>
      <c r="AD11" s="642" t="s">
        <v>220</v>
      </c>
      <c r="AE11" s="642"/>
      <c r="AF11" s="642"/>
      <c r="AG11" s="642"/>
      <c r="AH11" s="642"/>
      <c r="AI11" s="642"/>
      <c r="AJ11" s="642"/>
      <c r="AK11" s="642"/>
      <c r="AL11" s="611" t="s">
        <v>220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30338</v>
      </c>
      <c r="BH11" s="589"/>
      <c r="BI11" s="589"/>
      <c r="BJ11" s="589"/>
      <c r="BK11" s="589"/>
      <c r="BL11" s="589"/>
      <c r="BM11" s="589"/>
      <c r="BN11" s="590"/>
      <c r="BO11" s="641">
        <v>3.7</v>
      </c>
      <c r="BP11" s="641"/>
      <c r="BQ11" s="641"/>
      <c r="BR11" s="641"/>
      <c r="BS11" s="594">
        <v>4951</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927897</v>
      </c>
      <c r="CS11" s="589"/>
      <c r="CT11" s="589"/>
      <c r="CU11" s="589"/>
      <c r="CV11" s="589"/>
      <c r="CW11" s="589"/>
      <c r="CX11" s="589"/>
      <c r="CY11" s="590"/>
      <c r="CZ11" s="641">
        <v>14.7</v>
      </c>
      <c r="DA11" s="641"/>
      <c r="DB11" s="641"/>
      <c r="DC11" s="641"/>
      <c r="DD11" s="594">
        <v>743147</v>
      </c>
      <c r="DE11" s="589"/>
      <c r="DF11" s="589"/>
      <c r="DG11" s="589"/>
      <c r="DH11" s="589"/>
      <c r="DI11" s="589"/>
      <c r="DJ11" s="589"/>
      <c r="DK11" s="589"/>
      <c r="DL11" s="589"/>
      <c r="DM11" s="589"/>
      <c r="DN11" s="589"/>
      <c r="DO11" s="589"/>
      <c r="DP11" s="590"/>
      <c r="DQ11" s="594">
        <v>166089</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396600</v>
      </c>
      <c r="BH12" s="589"/>
      <c r="BI12" s="589"/>
      <c r="BJ12" s="589"/>
      <c r="BK12" s="589"/>
      <c r="BL12" s="589"/>
      <c r="BM12" s="589"/>
      <c r="BN12" s="590"/>
      <c r="BO12" s="641">
        <v>48.1</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208352</v>
      </c>
      <c r="CS12" s="589"/>
      <c r="CT12" s="589"/>
      <c r="CU12" s="589"/>
      <c r="CV12" s="589"/>
      <c r="CW12" s="589"/>
      <c r="CX12" s="589"/>
      <c r="CY12" s="590"/>
      <c r="CZ12" s="641">
        <v>3.3</v>
      </c>
      <c r="DA12" s="641"/>
      <c r="DB12" s="641"/>
      <c r="DC12" s="641"/>
      <c r="DD12" s="594">
        <v>21040</v>
      </c>
      <c r="DE12" s="589"/>
      <c r="DF12" s="589"/>
      <c r="DG12" s="589"/>
      <c r="DH12" s="589"/>
      <c r="DI12" s="589"/>
      <c r="DJ12" s="589"/>
      <c r="DK12" s="589"/>
      <c r="DL12" s="589"/>
      <c r="DM12" s="589"/>
      <c r="DN12" s="589"/>
      <c r="DO12" s="589"/>
      <c r="DP12" s="590"/>
      <c r="DQ12" s="594">
        <v>102720</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5261</v>
      </c>
      <c r="S13" s="589"/>
      <c r="T13" s="589"/>
      <c r="U13" s="589"/>
      <c r="V13" s="589"/>
      <c r="W13" s="589"/>
      <c r="X13" s="589"/>
      <c r="Y13" s="590"/>
      <c r="Z13" s="641">
        <v>0.1</v>
      </c>
      <c r="AA13" s="641"/>
      <c r="AB13" s="641"/>
      <c r="AC13" s="641"/>
      <c r="AD13" s="642">
        <v>5261</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386815</v>
      </c>
      <c r="BH13" s="589"/>
      <c r="BI13" s="589"/>
      <c r="BJ13" s="589"/>
      <c r="BK13" s="589"/>
      <c r="BL13" s="589"/>
      <c r="BM13" s="589"/>
      <c r="BN13" s="590"/>
      <c r="BO13" s="641">
        <v>46.9</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698343</v>
      </c>
      <c r="CS13" s="589"/>
      <c r="CT13" s="589"/>
      <c r="CU13" s="589"/>
      <c r="CV13" s="589"/>
      <c r="CW13" s="589"/>
      <c r="CX13" s="589"/>
      <c r="CY13" s="590"/>
      <c r="CZ13" s="641">
        <v>11.1</v>
      </c>
      <c r="DA13" s="641"/>
      <c r="DB13" s="641"/>
      <c r="DC13" s="641"/>
      <c r="DD13" s="594">
        <v>620651</v>
      </c>
      <c r="DE13" s="589"/>
      <c r="DF13" s="589"/>
      <c r="DG13" s="589"/>
      <c r="DH13" s="589"/>
      <c r="DI13" s="589"/>
      <c r="DJ13" s="589"/>
      <c r="DK13" s="589"/>
      <c r="DL13" s="589"/>
      <c r="DM13" s="589"/>
      <c r="DN13" s="589"/>
      <c r="DO13" s="589"/>
      <c r="DP13" s="590"/>
      <c r="DQ13" s="594">
        <v>128566</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32597</v>
      </c>
      <c r="BH14" s="589"/>
      <c r="BI14" s="589"/>
      <c r="BJ14" s="589"/>
      <c r="BK14" s="589"/>
      <c r="BL14" s="589"/>
      <c r="BM14" s="589"/>
      <c r="BN14" s="590"/>
      <c r="BO14" s="641">
        <v>4</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326281</v>
      </c>
      <c r="CS14" s="589"/>
      <c r="CT14" s="589"/>
      <c r="CU14" s="589"/>
      <c r="CV14" s="589"/>
      <c r="CW14" s="589"/>
      <c r="CX14" s="589"/>
      <c r="CY14" s="590"/>
      <c r="CZ14" s="641">
        <v>5.2</v>
      </c>
      <c r="DA14" s="641"/>
      <c r="DB14" s="641"/>
      <c r="DC14" s="641"/>
      <c r="DD14" s="594">
        <v>115697</v>
      </c>
      <c r="DE14" s="589"/>
      <c r="DF14" s="589"/>
      <c r="DG14" s="589"/>
      <c r="DH14" s="589"/>
      <c r="DI14" s="589"/>
      <c r="DJ14" s="589"/>
      <c r="DK14" s="589"/>
      <c r="DL14" s="589"/>
      <c r="DM14" s="589"/>
      <c r="DN14" s="589"/>
      <c r="DO14" s="589"/>
      <c r="DP14" s="590"/>
      <c r="DQ14" s="594">
        <v>211571</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2523</v>
      </c>
      <c r="S15" s="589"/>
      <c r="T15" s="589"/>
      <c r="U15" s="589"/>
      <c r="V15" s="589"/>
      <c r="W15" s="589"/>
      <c r="X15" s="589"/>
      <c r="Y15" s="590"/>
      <c r="Z15" s="641">
        <v>0</v>
      </c>
      <c r="AA15" s="641"/>
      <c r="AB15" s="641"/>
      <c r="AC15" s="641"/>
      <c r="AD15" s="642">
        <v>2523</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74449</v>
      </c>
      <c r="BH15" s="589"/>
      <c r="BI15" s="589"/>
      <c r="BJ15" s="589"/>
      <c r="BK15" s="589"/>
      <c r="BL15" s="589"/>
      <c r="BM15" s="589"/>
      <c r="BN15" s="590"/>
      <c r="BO15" s="641">
        <v>9</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302751</v>
      </c>
      <c r="CS15" s="589"/>
      <c r="CT15" s="589"/>
      <c r="CU15" s="589"/>
      <c r="CV15" s="589"/>
      <c r="CW15" s="589"/>
      <c r="CX15" s="589"/>
      <c r="CY15" s="590"/>
      <c r="CZ15" s="641">
        <v>4.8</v>
      </c>
      <c r="DA15" s="641"/>
      <c r="DB15" s="641"/>
      <c r="DC15" s="641"/>
      <c r="DD15" s="594">
        <v>28302</v>
      </c>
      <c r="DE15" s="589"/>
      <c r="DF15" s="589"/>
      <c r="DG15" s="589"/>
      <c r="DH15" s="589"/>
      <c r="DI15" s="589"/>
      <c r="DJ15" s="589"/>
      <c r="DK15" s="589"/>
      <c r="DL15" s="589"/>
      <c r="DM15" s="589"/>
      <c r="DN15" s="589"/>
      <c r="DO15" s="589"/>
      <c r="DP15" s="590"/>
      <c r="DQ15" s="594">
        <v>284190</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2403082</v>
      </c>
      <c r="S16" s="589"/>
      <c r="T16" s="589"/>
      <c r="U16" s="589"/>
      <c r="V16" s="589"/>
      <c r="W16" s="589"/>
      <c r="X16" s="589"/>
      <c r="Y16" s="590"/>
      <c r="Z16" s="641">
        <v>37</v>
      </c>
      <c r="AA16" s="641"/>
      <c r="AB16" s="641"/>
      <c r="AC16" s="641"/>
      <c r="AD16" s="642">
        <v>2123055</v>
      </c>
      <c r="AE16" s="642"/>
      <c r="AF16" s="642"/>
      <c r="AG16" s="642"/>
      <c r="AH16" s="642"/>
      <c r="AI16" s="642"/>
      <c r="AJ16" s="642"/>
      <c r="AK16" s="642"/>
      <c r="AL16" s="611">
        <v>67.400000000000006</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15378</v>
      </c>
      <c r="CS16" s="589"/>
      <c r="CT16" s="589"/>
      <c r="CU16" s="589"/>
      <c r="CV16" s="589"/>
      <c r="CW16" s="589"/>
      <c r="CX16" s="589"/>
      <c r="CY16" s="590"/>
      <c r="CZ16" s="641">
        <v>0.2</v>
      </c>
      <c r="DA16" s="641"/>
      <c r="DB16" s="641"/>
      <c r="DC16" s="641"/>
      <c r="DD16" s="594" t="s">
        <v>220</v>
      </c>
      <c r="DE16" s="589"/>
      <c r="DF16" s="589"/>
      <c r="DG16" s="589"/>
      <c r="DH16" s="589"/>
      <c r="DI16" s="589"/>
      <c r="DJ16" s="589"/>
      <c r="DK16" s="589"/>
      <c r="DL16" s="589"/>
      <c r="DM16" s="589"/>
      <c r="DN16" s="589"/>
      <c r="DO16" s="589"/>
      <c r="DP16" s="590"/>
      <c r="DQ16" s="594">
        <v>11219</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2123055</v>
      </c>
      <c r="S17" s="589"/>
      <c r="T17" s="589"/>
      <c r="U17" s="589"/>
      <c r="V17" s="589"/>
      <c r="W17" s="589"/>
      <c r="X17" s="589"/>
      <c r="Y17" s="590"/>
      <c r="Z17" s="641">
        <v>32.700000000000003</v>
      </c>
      <c r="AA17" s="641"/>
      <c r="AB17" s="641"/>
      <c r="AC17" s="641"/>
      <c r="AD17" s="642">
        <v>2123055</v>
      </c>
      <c r="AE17" s="642"/>
      <c r="AF17" s="642"/>
      <c r="AG17" s="642"/>
      <c r="AH17" s="642"/>
      <c r="AI17" s="642"/>
      <c r="AJ17" s="642"/>
      <c r="AK17" s="642"/>
      <c r="AL17" s="611">
        <v>67.400000000000006</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607143</v>
      </c>
      <c r="CS17" s="589"/>
      <c r="CT17" s="589"/>
      <c r="CU17" s="589"/>
      <c r="CV17" s="589"/>
      <c r="CW17" s="589"/>
      <c r="CX17" s="589"/>
      <c r="CY17" s="590"/>
      <c r="CZ17" s="641">
        <v>9.6</v>
      </c>
      <c r="DA17" s="641"/>
      <c r="DB17" s="641"/>
      <c r="DC17" s="641"/>
      <c r="DD17" s="594" t="s">
        <v>220</v>
      </c>
      <c r="DE17" s="589"/>
      <c r="DF17" s="589"/>
      <c r="DG17" s="589"/>
      <c r="DH17" s="589"/>
      <c r="DI17" s="589"/>
      <c r="DJ17" s="589"/>
      <c r="DK17" s="589"/>
      <c r="DL17" s="589"/>
      <c r="DM17" s="589"/>
      <c r="DN17" s="589"/>
      <c r="DO17" s="589"/>
      <c r="DP17" s="590"/>
      <c r="DQ17" s="594">
        <v>589224</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280027</v>
      </c>
      <c r="S18" s="589"/>
      <c r="T18" s="589"/>
      <c r="U18" s="589"/>
      <c r="V18" s="589"/>
      <c r="W18" s="589"/>
      <c r="X18" s="589"/>
      <c r="Y18" s="590"/>
      <c r="Z18" s="641">
        <v>4.3</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t="s">
        <v>220</v>
      </c>
      <c r="S19" s="589"/>
      <c r="T19" s="589"/>
      <c r="U19" s="589"/>
      <c r="V19" s="589"/>
      <c r="W19" s="589"/>
      <c r="X19" s="589"/>
      <c r="Y19" s="590"/>
      <c r="Z19" s="641" t="s">
        <v>220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220</v>
      </c>
      <c r="BH19" s="589"/>
      <c r="BI19" s="589"/>
      <c r="BJ19" s="589"/>
      <c r="BK19" s="589"/>
      <c r="BL19" s="589"/>
      <c r="BM19" s="589"/>
      <c r="BN19" s="590"/>
      <c r="BO19" s="641" t="s">
        <v>220</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3424596</v>
      </c>
      <c r="S20" s="589"/>
      <c r="T20" s="589"/>
      <c r="U20" s="589"/>
      <c r="V20" s="589"/>
      <c r="W20" s="589"/>
      <c r="X20" s="589"/>
      <c r="Y20" s="590"/>
      <c r="Z20" s="641">
        <v>52.8</v>
      </c>
      <c r="AA20" s="641"/>
      <c r="AB20" s="641"/>
      <c r="AC20" s="641"/>
      <c r="AD20" s="642">
        <v>3144569</v>
      </c>
      <c r="AE20" s="642"/>
      <c r="AF20" s="642"/>
      <c r="AG20" s="642"/>
      <c r="AH20" s="642"/>
      <c r="AI20" s="642"/>
      <c r="AJ20" s="642"/>
      <c r="AK20" s="642"/>
      <c r="AL20" s="611">
        <v>99.8</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220</v>
      </c>
      <c r="BH20" s="589"/>
      <c r="BI20" s="589"/>
      <c r="BJ20" s="589"/>
      <c r="BK20" s="589"/>
      <c r="BL20" s="589"/>
      <c r="BM20" s="589"/>
      <c r="BN20" s="590"/>
      <c r="BO20" s="641" t="s">
        <v>220</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6300221</v>
      </c>
      <c r="CS20" s="589"/>
      <c r="CT20" s="589"/>
      <c r="CU20" s="589"/>
      <c r="CV20" s="589"/>
      <c r="CW20" s="589"/>
      <c r="CX20" s="589"/>
      <c r="CY20" s="590"/>
      <c r="CZ20" s="641">
        <v>100</v>
      </c>
      <c r="DA20" s="641"/>
      <c r="DB20" s="641"/>
      <c r="DC20" s="641"/>
      <c r="DD20" s="594">
        <v>1757148</v>
      </c>
      <c r="DE20" s="589"/>
      <c r="DF20" s="589"/>
      <c r="DG20" s="589"/>
      <c r="DH20" s="589"/>
      <c r="DI20" s="589"/>
      <c r="DJ20" s="589"/>
      <c r="DK20" s="589"/>
      <c r="DL20" s="589"/>
      <c r="DM20" s="589"/>
      <c r="DN20" s="589"/>
      <c r="DO20" s="589"/>
      <c r="DP20" s="590"/>
      <c r="DQ20" s="594">
        <v>3696812</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2938</v>
      </c>
      <c r="S21" s="589"/>
      <c r="T21" s="589"/>
      <c r="U21" s="589"/>
      <c r="V21" s="589"/>
      <c r="W21" s="589"/>
      <c r="X21" s="589"/>
      <c r="Y21" s="590"/>
      <c r="Z21" s="641">
        <v>0</v>
      </c>
      <c r="AA21" s="641"/>
      <c r="AB21" s="641"/>
      <c r="AC21" s="641"/>
      <c r="AD21" s="642">
        <v>2938</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t="s">
        <v>220</v>
      </c>
      <c r="BH21" s="589"/>
      <c r="BI21" s="589"/>
      <c r="BJ21" s="589"/>
      <c r="BK21" s="589"/>
      <c r="BL21" s="589"/>
      <c r="BM21" s="589"/>
      <c r="BN21" s="590"/>
      <c r="BO21" s="641" t="s">
        <v>220</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71466</v>
      </c>
      <c r="S22" s="589"/>
      <c r="T22" s="589"/>
      <c r="U22" s="589"/>
      <c r="V22" s="589"/>
      <c r="W22" s="589"/>
      <c r="X22" s="589"/>
      <c r="Y22" s="590"/>
      <c r="Z22" s="641">
        <v>1.1000000000000001</v>
      </c>
      <c r="AA22" s="641"/>
      <c r="AB22" s="641"/>
      <c r="AC22" s="641"/>
      <c r="AD22" s="642" t="s">
        <v>220</v>
      </c>
      <c r="AE22" s="642"/>
      <c r="AF22" s="642"/>
      <c r="AG22" s="642"/>
      <c r="AH22" s="642"/>
      <c r="AI22" s="642"/>
      <c r="AJ22" s="642"/>
      <c r="AK22" s="642"/>
      <c r="AL22" s="611" t="s">
        <v>220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82558</v>
      </c>
      <c r="S23" s="589"/>
      <c r="T23" s="589"/>
      <c r="U23" s="589"/>
      <c r="V23" s="589"/>
      <c r="W23" s="589"/>
      <c r="X23" s="589"/>
      <c r="Y23" s="590"/>
      <c r="Z23" s="641">
        <v>1.3</v>
      </c>
      <c r="AA23" s="641"/>
      <c r="AB23" s="641"/>
      <c r="AC23" s="641"/>
      <c r="AD23" s="642">
        <v>1463</v>
      </c>
      <c r="AE23" s="642"/>
      <c r="AF23" s="642"/>
      <c r="AG23" s="642"/>
      <c r="AH23" s="642"/>
      <c r="AI23" s="642"/>
      <c r="AJ23" s="642"/>
      <c r="AK23" s="642"/>
      <c r="AL23" s="611">
        <v>0</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21083</v>
      </c>
      <c r="S24" s="589"/>
      <c r="T24" s="589"/>
      <c r="U24" s="589"/>
      <c r="V24" s="589"/>
      <c r="W24" s="589"/>
      <c r="X24" s="589"/>
      <c r="Y24" s="590"/>
      <c r="Z24" s="641">
        <v>0.3</v>
      </c>
      <c r="AA24" s="641"/>
      <c r="AB24" s="641"/>
      <c r="AC24" s="641"/>
      <c r="AD24" s="642">
        <v>609</v>
      </c>
      <c r="AE24" s="642"/>
      <c r="AF24" s="642"/>
      <c r="AG24" s="642"/>
      <c r="AH24" s="642"/>
      <c r="AI24" s="642"/>
      <c r="AJ24" s="642"/>
      <c r="AK24" s="642"/>
      <c r="AL24" s="611">
        <v>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2514378</v>
      </c>
      <c r="CS24" s="639"/>
      <c r="CT24" s="639"/>
      <c r="CU24" s="639"/>
      <c r="CV24" s="639"/>
      <c r="CW24" s="639"/>
      <c r="CX24" s="639"/>
      <c r="CY24" s="686"/>
      <c r="CZ24" s="690">
        <v>39.9</v>
      </c>
      <c r="DA24" s="691"/>
      <c r="DB24" s="691"/>
      <c r="DC24" s="692"/>
      <c r="DD24" s="685">
        <v>1762800</v>
      </c>
      <c r="DE24" s="639"/>
      <c r="DF24" s="639"/>
      <c r="DG24" s="639"/>
      <c r="DH24" s="639"/>
      <c r="DI24" s="639"/>
      <c r="DJ24" s="639"/>
      <c r="DK24" s="686"/>
      <c r="DL24" s="685">
        <v>1741323</v>
      </c>
      <c r="DM24" s="639"/>
      <c r="DN24" s="639"/>
      <c r="DO24" s="639"/>
      <c r="DP24" s="639"/>
      <c r="DQ24" s="639"/>
      <c r="DR24" s="639"/>
      <c r="DS24" s="639"/>
      <c r="DT24" s="639"/>
      <c r="DU24" s="639"/>
      <c r="DV24" s="686"/>
      <c r="DW24" s="687">
        <v>52.2</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534883</v>
      </c>
      <c r="S25" s="589"/>
      <c r="T25" s="589"/>
      <c r="U25" s="589"/>
      <c r="V25" s="589"/>
      <c r="W25" s="589"/>
      <c r="X25" s="589"/>
      <c r="Y25" s="590"/>
      <c r="Z25" s="641">
        <v>8.1999999999999993</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947318</v>
      </c>
      <c r="CS25" s="607"/>
      <c r="CT25" s="607"/>
      <c r="CU25" s="607"/>
      <c r="CV25" s="607"/>
      <c r="CW25" s="607"/>
      <c r="CX25" s="607"/>
      <c r="CY25" s="608"/>
      <c r="CZ25" s="591">
        <v>15</v>
      </c>
      <c r="DA25" s="609"/>
      <c r="DB25" s="609"/>
      <c r="DC25" s="610"/>
      <c r="DD25" s="594">
        <v>916851</v>
      </c>
      <c r="DE25" s="607"/>
      <c r="DF25" s="607"/>
      <c r="DG25" s="607"/>
      <c r="DH25" s="607"/>
      <c r="DI25" s="607"/>
      <c r="DJ25" s="607"/>
      <c r="DK25" s="608"/>
      <c r="DL25" s="594">
        <v>901800</v>
      </c>
      <c r="DM25" s="607"/>
      <c r="DN25" s="607"/>
      <c r="DO25" s="607"/>
      <c r="DP25" s="607"/>
      <c r="DQ25" s="607"/>
      <c r="DR25" s="607"/>
      <c r="DS25" s="607"/>
      <c r="DT25" s="607"/>
      <c r="DU25" s="607"/>
      <c r="DV25" s="608"/>
      <c r="DW25" s="611">
        <v>27.1</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552530</v>
      </c>
      <c r="CS26" s="589"/>
      <c r="CT26" s="589"/>
      <c r="CU26" s="589"/>
      <c r="CV26" s="589"/>
      <c r="CW26" s="589"/>
      <c r="CX26" s="589"/>
      <c r="CY26" s="590"/>
      <c r="CZ26" s="591">
        <v>8.8000000000000007</v>
      </c>
      <c r="DA26" s="609"/>
      <c r="DB26" s="609"/>
      <c r="DC26" s="610"/>
      <c r="DD26" s="594">
        <v>532512</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1064701</v>
      </c>
      <c r="S27" s="589"/>
      <c r="T27" s="589"/>
      <c r="U27" s="589"/>
      <c r="V27" s="589"/>
      <c r="W27" s="589"/>
      <c r="X27" s="589"/>
      <c r="Y27" s="590"/>
      <c r="Z27" s="641">
        <v>16.399999999999999</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824973</v>
      </c>
      <c r="BH27" s="589"/>
      <c r="BI27" s="589"/>
      <c r="BJ27" s="589"/>
      <c r="BK27" s="589"/>
      <c r="BL27" s="589"/>
      <c r="BM27" s="589"/>
      <c r="BN27" s="590"/>
      <c r="BO27" s="641">
        <v>100</v>
      </c>
      <c r="BP27" s="641"/>
      <c r="BQ27" s="641"/>
      <c r="BR27" s="641"/>
      <c r="BS27" s="594">
        <v>4951</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959917</v>
      </c>
      <c r="CS27" s="607"/>
      <c r="CT27" s="607"/>
      <c r="CU27" s="607"/>
      <c r="CV27" s="607"/>
      <c r="CW27" s="607"/>
      <c r="CX27" s="607"/>
      <c r="CY27" s="608"/>
      <c r="CZ27" s="591">
        <v>15.2</v>
      </c>
      <c r="DA27" s="609"/>
      <c r="DB27" s="609"/>
      <c r="DC27" s="610"/>
      <c r="DD27" s="594">
        <v>256725</v>
      </c>
      <c r="DE27" s="607"/>
      <c r="DF27" s="607"/>
      <c r="DG27" s="607"/>
      <c r="DH27" s="607"/>
      <c r="DI27" s="607"/>
      <c r="DJ27" s="607"/>
      <c r="DK27" s="608"/>
      <c r="DL27" s="594">
        <v>250299</v>
      </c>
      <c r="DM27" s="607"/>
      <c r="DN27" s="607"/>
      <c r="DO27" s="607"/>
      <c r="DP27" s="607"/>
      <c r="DQ27" s="607"/>
      <c r="DR27" s="607"/>
      <c r="DS27" s="607"/>
      <c r="DT27" s="607"/>
      <c r="DU27" s="607"/>
      <c r="DV27" s="608"/>
      <c r="DW27" s="611">
        <v>7.5</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13650</v>
      </c>
      <c r="S28" s="589"/>
      <c r="T28" s="589"/>
      <c r="U28" s="589"/>
      <c r="V28" s="589"/>
      <c r="W28" s="589"/>
      <c r="X28" s="589"/>
      <c r="Y28" s="590"/>
      <c r="Z28" s="641">
        <v>0.2</v>
      </c>
      <c r="AA28" s="641"/>
      <c r="AB28" s="641"/>
      <c r="AC28" s="641"/>
      <c r="AD28" s="642">
        <v>829</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607143</v>
      </c>
      <c r="CS28" s="589"/>
      <c r="CT28" s="589"/>
      <c r="CU28" s="589"/>
      <c r="CV28" s="589"/>
      <c r="CW28" s="589"/>
      <c r="CX28" s="589"/>
      <c r="CY28" s="590"/>
      <c r="CZ28" s="591">
        <v>9.6</v>
      </c>
      <c r="DA28" s="609"/>
      <c r="DB28" s="609"/>
      <c r="DC28" s="610"/>
      <c r="DD28" s="594">
        <v>589224</v>
      </c>
      <c r="DE28" s="589"/>
      <c r="DF28" s="589"/>
      <c r="DG28" s="589"/>
      <c r="DH28" s="589"/>
      <c r="DI28" s="589"/>
      <c r="DJ28" s="589"/>
      <c r="DK28" s="590"/>
      <c r="DL28" s="594">
        <v>589224</v>
      </c>
      <c r="DM28" s="589"/>
      <c r="DN28" s="589"/>
      <c r="DO28" s="589"/>
      <c r="DP28" s="589"/>
      <c r="DQ28" s="589"/>
      <c r="DR28" s="589"/>
      <c r="DS28" s="589"/>
      <c r="DT28" s="589"/>
      <c r="DU28" s="589"/>
      <c r="DV28" s="590"/>
      <c r="DW28" s="611">
        <v>17.7</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4430</v>
      </c>
      <c r="S29" s="589"/>
      <c r="T29" s="589"/>
      <c r="U29" s="589"/>
      <c r="V29" s="589"/>
      <c r="W29" s="589"/>
      <c r="X29" s="589"/>
      <c r="Y29" s="590"/>
      <c r="Z29" s="641">
        <v>0.1</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607143</v>
      </c>
      <c r="CS29" s="607"/>
      <c r="CT29" s="607"/>
      <c r="CU29" s="607"/>
      <c r="CV29" s="607"/>
      <c r="CW29" s="607"/>
      <c r="CX29" s="607"/>
      <c r="CY29" s="608"/>
      <c r="CZ29" s="591">
        <v>9.6</v>
      </c>
      <c r="DA29" s="609"/>
      <c r="DB29" s="609"/>
      <c r="DC29" s="610"/>
      <c r="DD29" s="594">
        <v>589224</v>
      </c>
      <c r="DE29" s="607"/>
      <c r="DF29" s="607"/>
      <c r="DG29" s="607"/>
      <c r="DH29" s="607"/>
      <c r="DI29" s="607"/>
      <c r="DJ29" s="607"/>
      <c r="DK29" s="608"/>
      <c r="DL29" s="594">
        <v>589224</v>
      </c>
      <c r="DM29" s="607"/>
      <c r="DN29" s="607"/>
      <c r="DO29" s="607"/>
      <c r="DP29" s="607"/>
      <c r="DQ29" s="607"/>
      <c r="DR29" s="607"/>
      <c r="DS29" s="607"/>
      <c r="DT29" s="607"/>
      <c r="DU29" s="607"/>
      <c r="DV29" s="608"/>
      <c r="DW29" s="611">
        <v>17.7</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449170</v>
      </c>
      <c r="S30" s="589"/>
      <c r="T30" s="589"/>
      <c r="U30" s="589"/>
      <c r="V30" s="589"/>
      <c r="W30" s="589"/>
      <c r="X30" s="589"/>
      <c r="Y30" s="590"/>
      <c r="Z30" s="641">
        <v>6.9</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97.5</v>
      </c>
      <c r="BH30" s="655"/>
      <c r="BI30" s="655"/>
      <c r="BJ30" s="655"/>
      <c r="BK30" s="655"/>
      <c r="BL30" s="655"/>
      <c r="BM30" s="656">
        <v>88.6</v>
      </c>
      <c r="BN30" s="655"/>
      <c r="BO30" s="655"/>
      <c r="BP30" s="655"/>
      <c r="BQ30" s="657"/>
      <c r="BR30" s="654">
        <v>97</v>
      </c>
      <c r="BS30" s="655"/>
      <c r="BT30" s="655"/>
      <c r="BU30" s="655"/>
      <c r="BV30" s="655"/>
      <c r="BW30" s="655"/>
      <c r="BX30" s="656">
        <v>87.1</v>
      </c>
      <c r="BY30" s="655"/>
      <c r="BZ30" s="655"/>
      <c r="CA30" s="655"/>
      <c r="CB30" s="657"/>
      <c r="CD30" s="660"/>
      <c r="CE30" s="661"/>
      <c r="CF30" s="625" t="s">
        <v>292</v>
      </c>
      <c r="CG30" s="622"/>
      <c r="CH30" s="622"/>
      <c r="CI30" s="622"/>
      <c r="CJ30" s="622"/>
      <c r="CK30" s="622"/>
      <c r="CL30" s="622"/>
      <c r="CM30" s="622"/>
      <c r="CN30" s="622"/>
      <c r="CO30" s="622"/>
      <c r="CP30" s="622"/>
      <c r="CQ30" s="623"/>
      <c r="CR30" s="588">
        <v>532626</v>
      </c>
      <c r="CS30" s="589"/>
      <c r="CT30" s="589"/>
      <c r="CU30" s="589"/>
      <c r="CV30" s="589"/>
      <c r="CW30" s="589"/>
      <c r="CX30" s="589"/>
      <c r="CY30" s="590"/>
      <c r="CZ30" s="591">
        <v>8.5</v>
      </c>
      <c r="DA30" s="609"/>
      <c r="DB30" s="609"/>
      <c r="DC30" s="610"/>
      <c r="DD30" s="594">
        <v>516789</v>
      </c>
      <c r="DE30" s="589"/>
      <c r="DF30" s="589"/>
      <c r="DG30" s="589"/>
      <c r="DH30" s="589"/>
      <c r="DI30" s="589"/>
      <c r="DJ30" s="589"/>
      <c r="DK30" s="590"/>
      <c r="DL30" s="594">
        <v>516789</v>
      </c>
      <c r="DM30" s="589"/>
      <c r="DN30" s="589"/>
      <c r="DO30" s="589"/>
      <c r="DP30" s="589"/>
      <c r="DQ30" s="589"/>
      <c r="DR30" s="589"/>
      <c r="DS30" s="589"/>
      <c r="DT30" s="589"/>
      <c r="DU30" s="589"/>
      <c r="DV30" s="590"/>
      <c r="DW30" s="611">
        <v>15.5</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102537</v>
      </c>
      <c r="S31" s="589"/>
      <c r="T31" s="589"/>
      <c r="U31" s="589"/>
      <c r="V31" s="589"/>
      <c r="W31" s="589"/>
      <c r="X31" s="589"/>
      <c r="Y31" s="590"/>
      <c r="Z31" s="641">
        <v>1.6</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v>
      </c>
      <c r="BH31" s="607"/>
      <c r="BI31" s="607"/>
      <c r="BJ31" s="607"/>
      <c r="BK31" s="607"/>
      <c r="BL31" s="607"/>
      <c r="BM31" s="643">
        <v>90.5</v>
      </c>
      <c r="BN31" s="653"/>
      <c r="BO31" s="653"/>
      <c r="BP31" s="653"/>
      <c r="BQ31" s="617"/>
      <c r="BR31" s="652">
        <v>97.7</v>
      </c>
      <c r="BS31" s="607"/>
      <c r="BT31" s="607"/>
      <c r="BU31" s="607"/>
      <c r="BV31" s="607"/>
      <c r="BW31" s="607"/>
      <c r="BX31" s="643">
        <v>89.2</v>
      </c>
      <c r="BY31" s="653"/>
      <c r="BZ31" s="653"/>
      <c r="CA31" s="653"/>
      <c r="CB31" s="617"/>
      <c r="CD31" s="660"/>
      <c r="CE31" s="661"/>
      <c r="CF31" s="625" t="s">
        <v>296</v>
      </c>
      <c r="CG31" s="622"/>
      <c r="CH31" s="622"/>
      <c r="CI31" s="622"/>
      <c r="CJ31" s="622"/>
      <c r="CK31" s="622"/>
      <c r="CL31" s="622"/>
      <c r="CM31" s="622"/>
      <c r="CN31" s="622"/>
      <c r="CO31" s="622"/>
      <c r="CP31" s="622"/>
      <c r="CQ31" s="623"/>
      <c r="CR31" s="588">
        <v>74517</v>
      </c>
      <c r="CS31" s="607"/>
      <c r="CT31" s="607"/>
      <c r="CU31" s="607"/>
      <c r="CV31" s="607"/>
      <c r="CW31" s="607"/>
      <c r="CX31" s="607"/>
      <c r="CY31" s="608"/>
      <c r="CZ31" s="591">
        <v>1.2</v>
      </c>
      <c r="DA31" s="609"/>
      <c r="DB31" s="609"/>
      <c r="DC31" s="610"/>
      <c r="DD31" s="594">
        <v>72435</v>
      </c>
      <c r="DE31" s="607"/>
      <c r="DF31" s="607"/>
      <c r="DG31" s="607"/>
      <c r="DH31" s="607"/>
      <c r="DI31" s="607"/>
      <c r="DJ31" s="607"/>
      <c r="DK31" s="608"/>
      <c r="DL31" s="594">
        <v>72435</v>
      </c>
      <c r="DM31" s="607"/>
      <c r="DN31" s="607"/>
      <c r="DO31" s="607"/>
      <c r="DP31" s="607"/>
      <c r="DQ31" s="607"/>
      <c r="DR31" s="607"/>
      <c r="DS31" s="607"/>
      <c r="DT31" s="607"/>
      <c r="DU31" s="607"/>
      <c r="DV31" s="608"/>
      <c r="DW31" s="611">
        <v>2.2000000000000002</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202954</v>
      </c>
      <c r="S32" s="589"/>
      <c r="T32" s="589"/>
      <c r="U32" s="589"/>
      <c r="V32" s="589"/>
      <c r="W32" s="589"/>
      <c r="X32" s="589"/>
      <c r="Y32" s="590"/>
      <c r="Z32" s="641">
        <v>3.1</v>
      </c>
      <c r="AA32" s="641"/>
      <c r="AB32" s="641"/>
      <c r="AC32" s="641"/>
      <c r="AD32" s="642">
        <v>488</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96.7</v>
      </c>
      <c r="BH32" s="573"/>
      <c r="BI32" s="573"/>
      <c r="BJ32" s="573"/>
      <c r="BK32" s="573"/>
      <c r="BL32" s="573"/>
      <c r="BM32" s="636">
        <v>85.1</v>
      </c>
      <c r="BN32" s="573"/>
      <c r="BO32" s="573"/>
      <c r="BP32" s="573"/>
      <c r="BQ32" s="630"/>
      <c r="BR32" s="651">
        <v>95.8</v>
      </c>
      <c r="BS32" s="573"/>
      <c r="BT32" s="573"/>
      <c r="BU32" s="573"/>
      <c r="BV32" s="573"/>
      <c r="BW32" s="573"/>
      <c r="BX32" s="636">
        <v>82.7</v>
      </c>
      <c r="BY32" s="573"/>
      <c r="BZ32" s="573"/>
      <c r="CA32" s="573"/>
      <c r="CB32" s="630"/>
      <c r="CD32" s="662"/>
      <c r="CE32" s="663"/>
      <c r="CF32" s="625" t="s">
        <v>299</v>
      </c>
      <c r="CG32" s="622"/>
      <c r="CH32" s="622"/>
      <c r="CI32" s="622"/>
      <c r="CJ32" s="622"/>
      <c r="CK32" s="622"/>
      <c r="CL32" s="622"/>
      <c r="CM32" s="622"/>
      <c r="CN32" s="622"/>
      <c r="CO32" s="622"/>
      <c r="CP32" s="622"/>
      <c r="CQ32" s="623"/>
      <c r="CR32" s="588" t="s">
        <v>220</v>
      </c>
      <c r="CS32" s="589"/>
      <c r="CT32" s="589"/>
      <c r="CU32" s="589"/>
      <c r="CV32" s="589"/>
      <c r="CW32" s="589"/>
      <c r="CX32" s="589"/>
      <c r="CY32" s="590"/>
      <c r="CZ32" s="591" t="s">
        <v>220</v>
      </c>
      <c r="DA32" s="609"/>
      <c r="DB32" s="609"/>
      <c r="DC32" s="610"/>
      <c r="DD32" s="594" t="s">
        <v>220</v>
      </c>
      <c r="DE32" s="589"/>
      <c r="DF32" s="589"/>
      <c r="DG32" s="589"/>
      <c r="DH32" s="589"/>
      <c r="DI32" s="589"/>
      <c r="DJ32" s="589"/>
      <c r="DK32" s="590"/>
      <c r="DL32" s="594" t="s">
        <v>220</v>
      </c>
      <c r="DM32" s="589"/>
      <c r="DN32" s="589"/>
      <c r="DO32" s="589"/>
      <c r="DP32" s="589"/>
      <c r="DQ32" s="589"/>
      <c r="DR32" s="589"/>
      <c r="DS32" s="589"/>
      <c r="DT32" s="589"/>
      <c r="DU32" s="589"/>
      <c r="DV32" s="590"/>
      <c r="DW32" s="611" t="s">
        <v>220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512478</v>
      </c>
      <c r="S33" s="589"/>
      <c r="T33" s="589"/>
      <c r="U33" s="589"/>
      <c r="V33" s="589"/>
      <c r="W33" s="589"/>
      <c r="X33" s="589"/>
      <c r="Y33" s="590"/>
      <c r="Z33" s="641">
        <v>7.9</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2013317</v>
      </c>
      <c r="CS33" s="607"/>
      <c r="CT33" s="607"/>
      <c r="CU33" s="607"/>
      <c r="CV33" s="607"/>
      <c r="CW33" s="607"/>
      <c r="CX33" s="607"/>
      <c r="CY33" s="608"/>
      <c r="CZ33" s="591">
        <v>32</v>
      </c>
      <c r="DA33" s="609"/>
      <c r="DB33" s="609"/>
      <c r="DC33" s="610"/>
      <c r="DD33" s="594">
        <v>1639034</v>
      </c>
      <c r="DE33" s="607"/>
      <c r="DF33" s="607"/>
      <c r="DG33" s="607"/>
      <c r="DH33" s="607"/>
      <c r="DI33" s="607"/>
      <c r="DJ33" s="607"/>
      <c r="DK33" s="608"/>
      <c r="DL33" s="594">
        <v>1202078</v>
      </c>
      <c r="DM33" s="607"/>
      <c r="DN33" s="607"/>
      <c r="DO33" s="607"/>
      <c r="DP33" s="607"/>
      <c r="DQ33" s="607"/>
      <c r="DR33" s="607"/>
      <c r="DS33" s="607"/>
      <c r="DT33" s="607"/>
      <c r="DU33" s="607"/>
      <c r="DV33" s="608"/>
      <c r="DW33" s="611">
        <v>36.1</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547002</v>
      </c>
      <c r="CS34" s="589"/>
      <c r="CT34" s="589"/>
      <c r="CU34" s="589"/>
      <c r="CV34" s="589"/>
      <c r="CW34" s="589"/>
      <c r="CX34" s="589"/>
      <c r="CY34" s="590"/>
      <c r="CZ34" s="591">
        <v>8.6999999999999993</v>
      </c>
      <c r="DA34" s="609"/>
      <c r="DB34" s="609"/>
      <c r="DC34" s="610"/>
      <c r="DD34" s="594">
        <v>440337</v>
      </c>
      <c r="DE34" s="589"/>
      <c r="DF34" s="589"/>
      <c r="DG34" s="589"/>
      <c r="DH34" s="589"/>
      <c r="DI34" s="589"/>
      <c r="DJ34" s="589"/>
      <c r="DK34" s="590"/>
      <c r="DL34" s="594">
        <v>325889</v>
      </c>
      <c r="DM34" s="589"/>
      <c r="DN34" s="589"/>
      <c r="DO34" s="589"/>
      <c r="DP34" s="589"/>
      <c r="DQ34" s="589"/>
      <c r="DR34" s="589"/>
      <c r="DS34" s="589"/>
      <c r="DT34" s="589"/>
      <c r="DU34" s="589"/>
      <c r="DV34" s="590"/>
      <c r="DW34" s="611">
        <v>9.8000000000000007</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182578</v>
      </c>
      <c r="S35" s="589"/>
      <c r="T35" s="589"/>
      <c r="U35" s="589"/>
      <c r="V35" s="589"/>
      <c r="W35" s="589"/>
      <c r="X35" s="589"/>
      <c r="Y35" s="590"/>
      <c r="Z35" s="641">
        <v>2.8</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760454</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123763</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27769</v>
      </c>
      <c r="CS35" s="607"/>
      <c r="CT35" s="607"/>
      <c r="CU35" s="607"/>
      <c r="CV35" s="607"/>
      <c r="CW35" s="607"/>
      <c r="CX35" s="607"/>
      <c r="CY35" s="608"/>
      <c r="CZ35" s="591">
        <v>0.4</v>
      </c>
      <c r="DA35" s="609"/>
      <c r="DB35" s="609"/>
      <c r="DC35" s="610"/>
      <c r="DD35" s="594">
        <v>13818</v>
      </c>
      <c r="DE35" s="607"/>
      <c r="DF35" s="607"/>
      <c r="DG35" s="607"/>
      <c r="DH35" s="607"/>
      <c r="DI35" s="607"/>
      <c r="DJ35" s="607"/>
      <c r="DK35" s="608"/>
      <c r="DL35" s="594" t="s">
        <v>220</v>
      </c>
      <c r="DM35" s="607"/>
      <c r="DN35" s="607"/>
      <c r="DO35" s="607"/>
      <c r="DP35" s="607"/>
      <c r="DQ35" s="607"/>
      <c r="DR35" s="607"/>
      <c r="DS35" s="607"/>
      <c r="DT35" s="607"/>
      <c r="DU35" s="607"/>
      <c r="DV35" s="608"/>
      <c r="DW35" s="611" t="s">
        <v>220</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6487444</v>
      </c>
      <c r="S36" s="629"/>
      <c r="T36" s="629"/>
      <c r="U36" s="629"/>
      <c r="V36" s="629"/>
      <c r="W36" s="629"/>
      <c r="X36" s="629"/>
      <c r="Y36" s="632"/>
      <c r="Z36" s="633">
        <v>100</v>
      </c>
      <c r="AA36" s="633"/>
      <c r="AB36" s="633"/>
      <c r="AC36" s="633"/>
      <c r="AD36" s="634">
        <v>3150896</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163000</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37922</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801428</v>
      </c>
      <c r="CS36" s="589"/>
      <c r="CT36" s="589"/>
      <c r="CU36" s="589"/>
      <c r="CV36" s="589"/>
      <c r="CW36" s="589"/>
      <c r="CX36" s="589"/>
      <c r="CY36" s="590"/>
      <c r="CZ36" s="591">
        <v>12.7</v>
      </c>
      <c r="DA36" s="609"/>
      <c r="DB36" s="609"/>
      <c r="DC36" s="610"/>
      <c r="DD36" s="594">
        <v>648210</v>
      </c>
      <c r="DE36" s="589"/>
      <c r="DF36" s="589"/>
      <c r="DG36" s="589"/>
      <c r="DH36" s="589"/>
      <c r="DI36" s="589"/>
      <c r="DJ36" s="589"/>
      <c r="DK36" s="590"/>
      <c r="DL36" s="594">
        <v>501456</v>
      </c>
      <c r="DM36" s="589"/>
      <c r="DN36" s="589"/>
      <c r="DO36" s="589"/>
      <c r="DP36" s="589"/>
      <c r="DQ36" s="589"/>
      <c r="DR36" s="589"/>
      <c r="DS36" s="589"/>
      <c r="DT36" s="589"/>
      <c r="DU36" s="589"/>
      <c r="DV36" s="590"/>
      <c r="DW36" s="611">
        <v>15</v>
      </c>
      <c r="DX36" s="612"/>
      <c r="DY36" s="612"/>
      <c r="DZ36" s="612"/>
      <c r="EA36" s="612"/>
      <c r="EB36" s="612"/>
      <c r="EC36" s="613"/>
    </row>
    <row r="37" spans="2:133" ht="11.25" customHeight="1">
      <c r="AQ37" s="614" t="s">
        <v>314</v>
      </c>
      <c r="AR37" s="615"/>
      <c r="AS37" s="615"/>
      <c r="AT37" s="615"/>
      <c r="AU37" s="615"/>
      <c r="AV37" s="615"/>
      <c r="AW37" s="615"/>
      <c r="AX37" s="615"/>
      <c r="AY37" s="616"/>
      <c r="AZ37" s="588">
        <v>18616</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2147</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294075</v>
      </c>
      <c r="CS37" s="607"/>
      <c r="CT37" s="607"/>
      <c r="CU37" s="607"/>
      <c r="CV37" s="607"/>
      <c r="CW37" s="607"/>
      <c r="CX37" s="607"/>
      <c r="CY37" s="608"/>
      <c r="CZ37" s="591">
        <v>4.7</v>
      </c>
      <c r="DA37" s="609"/>
      <c r="DB37" s="609"/>
      <c r="DC37" s="610"/>
      <c r="DD37" s="594">
        <v>294075</v>
      </c>
      <c r="DE37" s="607"/>
      <c r="DF37" s="607"/>
      <c r="DG37" s="607"/>
      <c r="DH37" s="607"/>
      <c r="DI37" s="607"/>
      <c r="DJ37" s="607"/>
      <c r="DK37" s="608"/>
      <c r="DL37" s="594">
        <v>209551</v>
      </c>
      <c r="DM37" s="607"/>
      <c r="DN37" s="607"/>
      <c r="DO37" s="607"/>
      <c r="DP37" s="607"/>
      <c r="DQ37" s="607"/>
      <c r="DR37" s="607"/>
      <c r="DS37" s="607"/>
      <c r="DT37" s="607"/>
      <c r="DU37" s="607"/>
      <c r="DV37" s="608"/>
      <c r="DW37" s="611">
        <v>6.3</v>
      </c>
      <c r="DX37" s="612"/>
      <c r="DY37" s="612"/>
      <c r="DZ37" s="612"/>
      <c r="EA37" s="612"/>
      <c r="EB37" s="612"/>
      <c r="EC37" s="613"/>
    </row>
    <row r="38" spans="2:133" ht="11.25" customHeight="1">
      <c r="AQ38" s="614" t="s">
        <v>317</v>
      </c>
      <c r="AR38" s="615"/>
      <c r="AS38" s="615"/>
      <c r="AT38" s="615"/>
      <c r="AU38" s="615"/>
      <c r="AV38" s="615"/>
      <c r="AW38" s="615"/>
      <c r="AX38" s="615"/>
      <c r="AY38" s="616"/>
      <c r="AZ38" s="588" t="s">
        <v>318</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3985</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578838</v>
      </c>
      <c r="CS38" s="589"/>
      <c r="CT38" s="589"/>
      <c r="CU38" s="589"/>
      <c r="CV38" s="589"/>
      <c r="CW38" s="589"/>
      <c r="CX38" s="589"/>
      <c r="CY38" s="590"/>
      <c r="CZ38" s="591">
        <v>9.1999999999999993</v>
      </c>
      <c r="DA38" s="609"/>
      <c r="DB38" s="609"/>
      <c r="DC38" s="610"/>
      <c r="DD38" s="594">
        <v>487167</v>
      </c>
      <c r="DE38" s="589"/>
      <c r="DF38" s="589"/>
      <c r="DG38" s="589"/>
      <c r="DH38" s="589"/>
      <c r="DI38" s="589"/>
      <c r="DJ38" s="589"/>
      <c r="DK38" s="590"/>
      <c r="DL38" s="594">
        <v>374733</v>
      </c>
      <c r="DM38" s="589"/>
      <c r="DN38" s="589"/>
      <c r="DO38" s="589"/>
      <c r="DP38" s="589"/>
      <c r="DQ38" s="589"/>
      <c r="DR38" s="589"/>
      <c r="DS38" s="589"/>
      <c r="DT38" s="589"/>
      <c r="DU38" s="589"/>
      <c r="DV38" s="590"/>
      <c r="DW38" s="611">
        <v>11.2</v>
      </c>
      <c r="DX38" s="612"/>
      <c r="DY38" s="612"/>
      <c r="DZ38" s="612"/>
      <c r="EA38" s="612"/>
      <c r="EB38" s="612"/>
      <c r="EC38" s="613"/>
    </row>
    <row r="39" spans="2:133" ht="11.25" customHeight="1">
      <c r="AQ39" s="614" t="s">
        <v>321</v>
      </c>
      <c r="AR39" s="615"/>
      <c r="AS39" s="615"/>
      <c r="AT39" s="615"/>
      <c r="AU39" s="615"/>
      <c r="AV39" s="615"/>
      <c r="AW39" s="615"/>
      <c r="AX39" s="615"/>
      <c r="AY39" s="616"/>
      <c r="AZ39" s="588" t="s">
        <v>318</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82</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38597</v>
      </c>
      <c r="CS39" s="607"/>
      <c r="CT39" s="607"/>
      <c r="CU39" s="607"/>
      <c r="CV39" s="607"/>
      <c r="CW39" s="607"/>
      <c r="CX39" s="607"/>
      <c r="CY39" s="608"/>
      <c r="CZ39" s="591">
        <v>0.6</v>
      </c>
      <c r="DA39" s="609"/>
      <c r="DB39" s="609"/>
      <c r="DC39" s="610"/>
      <c r="DD39" s="594">
        <v>35002</v>
      </c>
      <c r="DE39" s="607"/>
      <c r="DF39" s="607"/>
      <c r="DG39" s="607"/>
      <c r="DH39" s="607"/>
      <c r="DI39" s="607"/>
      <c r="DJ39" s="607"/>
      <c r="DK39" s="608"/>
      <c r="DL39" s="594" t="s">
        <v>318</v>
      </c>
      <c r="DM39" s="607"/>
      <c r="DN39" s="607"/>
      <c r="DO39" s="607"/>
      <c r="DP39" s="607"/>
      <c r="DQ39" s="607"/>
      <c r="DR39" s="607"/>
      <c r="DS39" s="607"/>
      <c r="DT39" s="607"/>
      <c r="DU39" s="607"/>
      <c r="DV39" s="608"/>
      <c r="DW39" s="611" t="s">
        <v>318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181688</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134</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19683</v>
      </c>
      <c r="CS40" s="589"/>
      <c r="CT40" s="589"/>
      <c r="CU40" s="589"/>
      <c r="CV40" s="589"/>
      <c r="CW40" s="589"/>
      <c r="CX40" s="589"/>
      <c r="CY40" s="590"/>
      <c r="CZ40" s="591">
        <v>0.3</v>
      </c>
      <c r="DA40" s="609"/>
      <c r="DB40" s="609"/>
      <c r="DC40" s="610"/>
      <c r="DD40" s="594">
        <v>14500</v>
      </c>
      <c r="DE40" s="589"/>
      <c r="DF40" s="589"/>
      <c r="DG40" s="589"/>
      <c r="DH40" s="589"/>
      <c r="DI40" s="589"/>
      <c r="DJ40" s="589"/>
      <c r="DK40" s="590"/>
      <c r="DL40" s="594" t="s">
        <v>318</v>
      </c>
      <c r="DM40" s="589"/>
      <c r="DN40" s="589"/>
      <c r="DO40" s="589"/>
      <c r="DP40" s="589"/>
      <c r="DQ40" s="589"/>
      <c r="DR40" s="589"/>
      <c r="DS40" s="589"/>
      <c r="DT40" s="589"/>
      <c r="DU40" s="589"/>
      <c r="DV40" s="590"/>
      <c r="DW40" s="611" t="s">
        <v>318</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397150</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268</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1772526</v>
      </c>
      <c r="CS42" s="589"/>
      <c r="CT42" s="589"/>
      <c r="CU42" s="589"/>
      <c r="CV42" s="589"/>
      <c r="CW42" s="589"/>
      <c r="CX42" s="589"/>
      <c r="CY42" s="590"/>
      <c r="CZ42" s="591">
        <v>28.1</v>
      </c>
      <c r="DA42" s="592"/>
      <c r="DB42" s="592"/>
      <c r="DC42" s="593"/>
      <c r="DD42" s="594">
        <v>294978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43930</v>
      </c>
      <c r="CS43" s="607"/>
      <c r="CT43" s="607"/>
      <c r="CU43" s="607"/>
      <c r="CV43" s="607"/>
      <c r="CW43" s="607"/>
      <c r="CX43" s="607"/>
      <c r="CY43" s="608"/>
      <c r="CZ43" s="591">
        <v>0.7</v>
      </c>
      <c r="DA43" s="609"/>
      <c r="DB43" s="609"/>
      <c r="DC43" s="610"/>
      <c r="DD43" s="594">
        <v>43584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1757148</v>
      </c>
      <c r="CS44" s="589"/>
      <c r="CT44" s="589"/>
      <c r="CU44" s="589"/>
      <c r="CV44" s="589"/>
      <c r="CW44" s="589"/>
      <c r="CX44" s="589"/>
      <c r="CY44" s="590"/>
      <c r="CZ44" s="591">
        <v>27.9</v>
      </c>
      <c r="DA44" s="592"/>
      <c r="DB44" s="592"/>
      <c r="DC44" s="593"/>
      <c r="DD44" s="594">
        <v>283759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773158</v>
      </c>
      <c r="CS45" s="607"/>
      <c r="CT45" s="607"/>
      <c r="CU45" s="607"/>
      <c r="CV45" s="607"/>
      <c r="CW45" s="607"/>
      <c r="CX45" s="607"/>
      <c r="CY45" s="608"/>
      <c r="CZ45" s="591">
        <v>12.3</v>
      </c>
      <c r="DA45" s="609"/>
      <c r="DB45" s="609"/>
      <c r="DC45" s="610"/>
      <c r="DD45" s="594">
        <v>8652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972190</v>
      </c>
      <c r="CS46" s="589"/>
      <c r="CT46" s="589"/>
      <c r="CU46" s="589"/>
      <c r="CV46" s="589"/>
      <c r="CW46" s="589"/>
      <c r="CX46" s="589"/>
      <c r="CY46" s="590"/>
      <c r="CZ46" s="591">
        <v>15.4</v>
      </c>
      <c r="DA46" s="592"/>
      <c r="DB46" s="592"/>
      <c r="DC46" s="593"/>
      <c r="DD46" s="594">
        <v>275107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15378</v>
      </c>
      <c r="CS47" s="607"/>
      <c r="CT47" s="607"/>
      <c r="CU47" s="607"/>
      <c r="CV47" s="607"/>
      <c r="CW47" s="607"/>
      <c r="CX47" s="607"/>
      <c r="CY47" s="608"/>
      <c r="CZ47" s="591">
        <v>0.2</v>
      </c>
      <c r="DA47" s="609"/>
      <c r="DB47" s="609"/>
      <c r="DC47" s="610"/>
      <c r="DD47" s="594">
        <v>11219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318</v>
      </c>
      <c r="CS48" s="589"/>
      <c r="CT48" s="589"/>
      <c r="CU48" s="589"/>
      <c r="CV48" s="589"/>
      <c r="CW48" s="589"/>
      <c r="CX48" s="589"/>
      <c r="CY48" s="590"/>
      <c r="CZ48" s="591" t="s">
        <v>318</v>
      </c>
      <c r="DA48" s="592"/>
      <c r="DB48" s="592"/>
      <c r="DC48" s="593"/>
      <c r="DD48" s="594" t="s">
        <v>318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6300221</v>
      </c>
      <c r="CS49" s="573"/>
      <c r="CT49" s="573"/>
      <c r="CU49" s="573"/>
      <c r="CV49" s="573"/>
      <c r="CW49" s="573"/>
      <c r="CX49" s="573"/>
      <c r="CY49" s="574"/>
      <c r="CZ49" s="575">
        <v>100</v>
      </c>
      <c r="DA49" s="576"/>
      <c r="DB49" s="576"/>
      <c r="DC49" s="577"/>
      <c r="DD49" s="578">
        <v>3696812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6487</v>
      </c>
      <c r="R7" s="1101"/>
      <c r="S7" s="1101"/>
      <c r="T7" s="1101"/>
      <c r="U7" s="1101"/>
      <c r="V7" s="1101">
        <v>6300</v>
      </c>
      <c r="W7" s="1101"/>
      <c r="X7" s="1101"/>
      <c r="Y7" s="1101"/>
      <c r="Z7" s="1101"/>
      <c r="AA7" s="1101">
        <v>187</v>
      </c>
      <c r="AB7" s="1101"/>
      <c r="AC7" s="1101"/>
      <c r="AD7" s="1101"/>
      <c r="AE7" s="1102"/>
      <c r="AF7" s="1103">
        <v>126</v>
      </c>
      <c r="AG7" s="1104"/>
      <c r="AH7" s="1104"/>
      <c r="AI7" s="1104"/>
      <c r="AJ7" s="1105"/>
      <c r="AK7" s="1087">
        <v>449</v>
      </c>
      <c r="AL7" s="1088"/>
      <c r="AM7" s="1088"/>
      <c r="AN7" s="1088"/>
      <c r="AO7" s="1088"/>
      <c r="AP7" s="1088">
        <v>5670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541</v>
      </c>
      <c r="BS7" s="1091" t="s">
        <v>542</v>
      </c>
      <c r="BT7" s="1092"/>
      <c r="BU7" s="1092"/>
      <c r="BV7" s="1092"/>
      <c r="BW7" s="1092"/>
      <c r="BX7" s="1092"/>
      <c r="BY7" s="1092"/>
      <c r="BZ7" s="1092"/>
      <c r="CA7" s="1092"/>
      <c r="CB7" s="1092"/>
      <c r="CC7" s="1092"/>
      <c r="CD7" s="1092"/>
      <c r="CE7" s="1092"/>
      <c r="CF7" s="1092"/>
      <c r="CG7" s="1093"/>
      <c r="CH7" s="1084">
        <v>39</v>
      </c>
      <c r="CI7" s="1085"/>
      <c r="CJ7" s="1085"/>
      <c r="CK7" s="1085"/>
      <c r="CL7" s="1086"/>
      <c r="CM7" s="1084">
        <v>401</v>
      </c>
      <c r="CN7" s="1085"/>
      <c r="CO7" s="1085"/>
      <c r="CP7" s="1085"/>
      <c r="CQ7" s="1086"/>
      <c r="CR7" s="1084">
        <v>83</v>
      </c>
      <c r="CS7" s="1085"/>
      <c r="CT7" s="1085"/>
      <c r="CU7" s="1085"/>
      <c r="CV7" s="1086"/>
      <c r="CW7" s="1084" t="s">
        <v>548</v>
      </c>
      <c r="CX7" s="1085"/>
      <c r="CY7" s="1085"/>
      <c r="CZ7" s="1085"/>
      <c r="DA7" s="1086"/>
      <c r="DB7" s="1084" t="s">
        <v>549</v>
      </c>
      <c r="DC7" s="1085"/>
      <c r="DD7" s="1085"/>
      <c r="DE7" s="1085"/>
      <c r="DF7" s="1086"/>
      <c r="DG7" s="1084" t="s">
        <v>548</v>
      </c>
      <c r="DH7" s="1085"/>
      <c r="DI7" s="1085"/>
      <c r="DJ7" s="1085"/>
      <c r="DK7" s="1086"/>
      <c r="DL7" s="1084">
        <v>124</v>
      </c>
      <c r="DM7" s="1085"/>
      <c r="DN7" s="1085"/>
      <c r="DO7" s="1085"/>
      <c r="DP7" s="1086"/>
      <c r="DQ7" s="1084">
        <v>12</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6487</v>
      </c>
      <c r="R23" s="1065"/>
      <c r="S23" s="1065"/>
      <c r="T23" s="1065"/>
      <c r="U23" s="1065"/>
      <c r="V23" s="1065">
        <v>6300</v>
      </c>
      <c r="W23" s="1065"/>
      <c r="X23" s="1065"/>
      <c r="Y23" s="1065"/>
      <c r="Z23" s="1065"/>
      <c r="AA23" s="1065">
        <v>187</v>
      </c>
      <c r="AB23" s="1065"/>
      <c r="AC23" s="1065"/>
      <c r="AD23" s="1065"/>
      <c r="AE23" s="1066"/>
      <c r="AF23" s="1067">
        <v>126</v>
      </c>
      <c r="AG23" s="1065"/>
      <c r="AH23" s="1065"/>
      <c r="AI23" s="1065"/>
      <c r="AJ23" s="1068"/>
      <c r="AK23" s="1069"/>
      <c r="AL23" s="1070"/>
      <c r="AM23" s="1070"/>
      <c r="AN23" s="1070"/>
      <c r="AO23" s="1070"/>
      <c r="AP23" s="1065">
        <v>5670</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1780</v>
      </c>
      <c r="R28" s="1050"/>
      <c r="S28" s="1050"/>
      <c r="T28" s="1050"/>
      <c r="U28" s="1050"/>
      <c r="V28" s="1050">
        <v>1656</v>
      </c>
      <c r="W28" s="1050"/>
      <c r="X28" s="1050"/>
      <c r="Y28" s="1050"/>
      <c r="Z28" s="1050"/>
      <c r="AA28" s="1050">
        <v>124</v>
      </c>
      <c r="AB28" s="1050"/>
      <c r="AC28" s="1050"/>
      <c r="AD28" s="1050"/>
      <c r="AE28" s="1051"/>
      <c r="AF28" s="1052">
        <v>124</v>
      </c>
      <c r="AG28" s="1050"/>
      <c r="AH28" s="1050"/>
      <c r="AI28" s="1050"/>
      <c r="AJ28" s="1053"/>
      <c r="AK28" s="1054">
        <v>220</v>
      </c>
      <c r="AL28" s="1042"/>
      <c r="AM28" s="1042"/>
      <c r="AN28" s="1042"/>
      <c r="AO28" s="1042"/>
      <c r="AP28" s="1042" t="s">
        <v>548</v>
      </c>
      <c r="AQ28" s="1042"/>
      <c r="AR28" s="1042"/>
      <c r="AS28" s="1042"/>
      <c r="AT28" s="1042"/>
      <c r="AU28" s="1042" t="s">
        <v>548</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380</v>
      </c>
      <c r="C29" s="1034"/>
      <c r="D29" s="1034"/>
      <c r="E29" s="1034"/>
      <c r="F29" s="1034"/>
      <c r="G29" s="1034"/>
      <c r="H29" s="1034"/>
      <c r="I29" s="1034"/>
      <c r="J29" s="1034"/>
      <c r="K29" s="1034"/>
      <c r="L29" s="1034"/>
      <c r="M29" s="1034"/>
      <c r="N29" s="1034"/>
      <c r="O29" s="1034"/>
      <c r="P29" s="1035"/>
      <c r="Q29" s="1039">
        <v>1052</v>
      </c>
      <c r="R29" s="1040"/>
      <c r="S29" s="1040"/>
      <c r="T29" s="1040"/>
      <c r="U29" s="1040"/>
      <c r="V29" s="1040">
        <v>1043</v>
      </c>
      <c r="W29" s="1040"/>
      <c r="X29" s="1040"/>
      <c r="Y29" s="1040"/>
      <c r="Z29" s="1040"/>
      <c r="AA29" s="1040">
        <v>9</v>
      </c>
      <c r="AB29" s="1040"/>
      <c r="AC29" s="1040"/>
      <c r="AD29" s="1040"/>
      <c r="AE29" s="1041"/>
      <c r="AF29" s="1015">
        <v>9</v>
      </c>
      <c r="AG29" s="1016"/>
      <c r="AH29" s="1016"/>
      <c r="AI29" s="1016"/>
      <c r="AJ29" s="1017"/>
      <c r="AK29" s="976">
        <v>164</v>
      </c>
      <c r="AL29" s="967"/>
      <c r="AM29" s="967"/>
      <c r="AN29" s="967"/>
      <c r="AO29" s="967"/>
      <c r="AP29" s="967" t="s">
        <v>549</v>
      </c>
      <c r="AQ29" s="967"/>
      <c r="AR29" s="967"/>
      <c r="AS29" s="967"/>
      <c r="AT29" s="967"/>
      <c r="AU29" s="967" t="s">
        <v>549</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381</v>
      </c>
      <c r="C30" s="1034"/>
      <c r="D30" s="1034"/>
      <c r="E30" s="1034"/>
      <c r="F30" s="1034"/>
      <c r="G30" s="1034"/>
      <c r="H30" s="1034"/>
      <c r="I30" s="1034"/>
      <c r="J30" s="1034"/>
      <c r="K30" s="1034"/>
      <c r="L30" s="1034"/>
      <c r="M30" s="1034"/>
      <c r="N30" s="1034"/>
      <c r="O30" s="1034"/>
      <c r="P30" s="1035"/>
      <c r="Q30" s="1039">
        <v>7</v>
      </c>
      <c r="R30" s="1040"/>
      <c r="S30" s="1040"/>
      <c r="T30" s="1040"/>
      <c r="U30" s="1040"/>
      <c r="V30" s="1040">
        <v>5</v>
      </c>
      <c r="W30" s="1040"/>
      <c r="X30" s="1040"/>
      <c r="Y30" s="1040"/>
      <c r="Z30" s="1040"/>
      <c r="AA30" s="1040">
        <v>2</v>
      </c>
      <c r="AB30" s="1040"/>
      <c r="AC30" s="1040"/>
      <c r="AD30" s="1040"/>
      <c r="AE30" s="1041"/>
      <c r="AF30" s="1015">
        <v>2</v>
      </c>
      <c r="AG30" s="1016"/>
      <c r="AH30" s="1016"/>
      <c r="AI30" s="1016"/>
      <c r="AJ30" s="1017"/>
      <c r="AK30" s="976" t="s">
        <v>548</v>
      </c>
      <c r="AL30" s="967"/>
      <c r="AM30" s="967"/>
      <c r="AN30" s="967"/>
      <c r="AO30" s="967"/>
      <c r="AP30" s="967" t="s">
        <v>548</v>
      </c>
      <c r="AQ30" s="967"/>
      <c r="AR30" s="967"/>
      <c r="AS30" s="967"/>
      <c r="AT30" s="967"/>
      <c r="AU30" s="967" t="s">
        <v>548</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382</v>
      </c>
      <c r="C31" s="1034"/>
      <c r="D31" s="1034"/>
      <c r="E31" s="1034"/>
      <c r="F31" s="1034"/>
      <c r="G31" s="1034"/>
      <c r="H31" s="1034"/>
      <c r="I31" s="1034"/>
      <c r="J31" s="1034"/>
      <c r="K31" s="1034"/>
      <c r="L31" s="1034"/>
      <c r="M31" s="1034"/>
      <c r="N31" s="1034"/>
      <c r="O31" s="1034"/>
      <c r="P31" s="1035"/>
      <c r="Q31" s="1039">
        <v>121</v>
      </c>
      <c r="R31" s="1040"/>
      <c r="S31" s="1040"/>
      <c r="T31" s="1040"/>
      <c r="U31" s="1040"/>
      <c r="V31" s="1040">
        <v>119</v>
      </c>
      <c r="W31" s="1040"/>
      <c r="X31" s="1040"/>
      <c r="Y31" s="1040"/>
      <c r="Z31" s="1040"/>
      <c r="AA31" s="1040">
        <v>2</v>
      </c>
      <c r="AB31" s="1040"/>
      <c r="AC31" s="1040"/>
      <c r="AD31" s="1040"/>
      <c r="AE31" s="1041"/>
      <c r="AF31" s="1015">
        <v>2</v>
      </c>
      <c r="AG31" s="1016"/>
      <c r="AH31" s="1016"/>
      <c r="AI31" s="1016"/>
      <c r="AJ31" s="1017"/>
      <c r="AK31" s="976">
        <v>50</v>
      </c>
      <c r="AL31" s="967"/>
      <c r="AM31" s="967"/>
      <c r="AN31" s="967"/>
      <c r="AO31" s="967"/>
      <c r="AP31" s="967" t="s">
        <v>548</v>
      </c>
      <c r="AQ31" s="967"/>
      <c r="AR31" s="967"/>
      <c r="AS31" s="967"/>
      <c r="AT31" s="967"/>
      <c r="AU31" s="967" t="s">
        <v>548</v>
      </c>
      <c r="AV31" s="967"/>
      <c r="AW31" s="967"/>
      <c r="AX31" s="967"/>
      <c r="AY31" s="96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383</v>
      </c>
      <c r="C32" s="1034"/>
      <c r="D32" s="1034"/>
      <c r="E32" s="1034"/>
      <c r="F32" s="1034"/>
      <c r="G32" s="1034"/>
      <c r="H32" s="1034"/>
      <c r="I32" s="1034"/>
      <c r="J32" s="1034"/>
      <c r="K32" s="1034"/>
      <c r="L32" s="1034"/>
      <c r="M32" s="1034"/>
      <c r="N32" s="1034"/>
      <c r="O32" s="1034"/>
      <c r="P32" s="1035"/>
      <c r="Q32" s="1039">
        <v>844</v>
      </c>
      <c r="R32" s="1040"/>
      <c r="S32" s="1040"/>
      <c r="T32" s="1040"/>
      <c r="U32" s="1040"/>
      <c r="V32" s="1040">
        <v>1135</v>
      </c>
      <c r="W32" s="1040"/>
      <c r="X32" s="1040"/>
      <c r="Y32" s="1040"/>
      <c r="Z32" s="1040"/>
      <c r="AA32" s="1040">
        <v>-290</v>
      </c>
      <c r="AB32" s="1040"/>
      <c r="AC32" s="1040"/>
      <c r="AD32" s="1040"/>
      <c r="AE32" s="1041"/>
      <c r="AF32" s="1015">
        <v>241</v>
      </c>
      <c r="AG32" s="1016"/>
      <c r="AH32" s="1016"/>
      <c r="AI32" s="1016"/>
      <c r="AJ32" s="1017"/>
      <c r="AK32" s="976">
        <v>163</v>
      </c>
      <c r="AL32" s="967"/>
      <c r="AM32" s="967"/>
      <c r="AN32" s="967"/>
      <c r="AO32" s="967"/>
      <c r="AP32" s="967">
        <v>85</v>
      </c>
      <c r="AQ32" s="967"/>
      <c r="AR32" s="967"/>
      <c r="AS32" s="967"/>
      <c r="AT32" s="967"/>
      <c r="AU32" s="967">
        <v>55</v>
      </c>
      <c r="AV32" s="967"/>
      <c r="AW32" s="967"/>
      <c r="AX32" s="967"/>
      <c r="AY32" s="967"/>
      <c r="AZ32" s="967" t="s">
        <v>548</v>
      </c>
      <c r="BA32" s="967"/>
      <c r="BB32" s="967"/>
      <c r="BC32" s="967"/>
      <c r="BD32" s="967"/>
      <c r="BE32" s="1028" t="s">
        <v>384</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385</v>
      </c>
      <c r="C33" s="1034"/>
      <c r="D33" s="1034"/>
      <c r="E33" s="1034"/>
      <c r="F33" s="1034"/>
      <c r="G33" s="1034"/>
      <c r="H33" s="1034"/>
      <c r="I33" s="1034"/>
      <c r="J33" s="1034"/>
      <c r="K33" s="1034"/>
      <c r="L33" s="1034"/>
      <c r="M33" s="1034"/>
      <c r="N33" s="1034"/>
      <c r="O33" s="1034"/>
      <c r="P33" s="1035"/>
      <c r="Q33" s="1039">
        <v>149</v>
      </c>
      <c r="R33" s="1040"/>
      <c r="S33" s="1040"/>
      <c r="T33" s="1040"/>
      <c r="U33" s="1040"/>
      <c r="V33" s="1040">
        <v>216</v>
      </c>
      <c r="W33" s="1040"/>
      <c r="X33" s="1040"/>
      <c r="Y33" s="1040"/>
      <c r="Z33" s="1040"/>
      <c r="AA33" s="1040">
        <v>-67</v>
      </c>
      <c r="AB33" s="1040"/>
      <c r="AC33" s="1040"/>
      <c r="AD33" s="1040"/>
      <c r="AE33" s="1041"/>
      <c r="AF33" s="1015">
        <v>141</v>
      </c>
      <c r="AG33" s="1016"/>
      <c r="AH33" s="1016"/>
      <c r="AI33" s="1016"/>
      <c r="AJ33" s="1017"/>
      <c r="AK33" s="976">
        <v>19</v>
      </c>
      <c r="AL33" s="967"/>
      <c r="AM33" s="967"/>
      <c r="AN33" s="967"/>
      <c r="AO33" s="967"/>
      <c r="AP33" s="967">
        <v>83</v>
      </c>
      <c r="AQ33" s="967"/>
      <c r="AR33" s="967"/>
      <c r="AS33" s="967"/>
      <c r="AT33" s="967"/>
      <c r="AU33" s="967">
        <v>2</v>
      </c>
      <c r="AV33" s="967"/>
      <c r="AW33" s="967"/>
      <c r="AX33" s="967"/>
      <c r="AY33" s="967"/>
      <c r="AZ33" s="967" t="s">
        <v>548</v>
      </c>
      <c r="BA33" s="967"/>
      <c r="BB33" s="967"/>
      <c r="BC33" s="967"/>
      <c r="BD33" s="967"/>
      <c r="BE33" s="1028" t="s">
        <v>384</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386</v>
      </c>
      <c r="C34" s="1034"/>
      <c r="D34" s="1034"/>
      <c r="E34" s="1034"/>
      <c r="F34" s="1034"/>
      <c r="G34" s="1034"/>
      <c r="H34" s="1034"/>
      <c r="I34" s="1034"/>
      <c r="J34" s="1034"/>
      <c r="K34" s="1034"/>
      <c r="L34" s="1034"/>
      <c r="M34" s="1034"/>
      <c r="N34" s="1034"/>
      <c r="O34" s="1034"/>
      <c r="P34" s="1035"/>
      <c r="Q34" s="1039">
        <v>4</v>
      </c>
      <c r="R34" s="1040"/>
      <c r="S34" s="1040"/>
      <c r="T34" s="1040"/>
      <c r="U34" s="1040"/>
      <c r="V34" s="1040">
        <v>3</v>
      </c>
      <c r="W34" s="1040"/>
      <c r="X34" s="1040"/>
      <c r="Y34" s="1040"/>
      <c r="Z34" s="1040"/>
      <c r="AA34" s="1040">
        <v>1</v>
      </c>
      <c r="AB34" s="1040"/>
      <c r="AC34" s="1040"/>
      <c r="AD34" s="1040"/>
      <c r="AE34" s="1041"/>
      <c r="AF34" s="1015">
        <v>1</v>
      </c>
      <c r="AG34" s="1016"/>
      <c r="AH34" s="1016"/>
      <c r="AI34" s="1016"/>
      <c r="AJ34" s="1017"/>
      <c r="AK34" s="976" t="s">
        <v>548</v>
      </c>
      <c r="AL34" s="967"/>
      <c r="AM34" s="967"/>
      <c r="AN34" s="967"/>
      <c r="AO34" s="967"/>
      <c r="AP34" s="967" t="s">
        <v>548</v>
      </c>
      <c r="AQ34" s="967"/>
      <c r="AR34" s="967"/>
      <c r="AS34" s="967"/>
      <c r="AT34" s="967"/>
      <c r="AU34" s="967" t="s">
        <v>548</v>
      </c>
      <c r="AV34" s="967"/>
      <c r="AW34" s="967"/>
      <c r="AX34" s="967"/>
      <c r="AY34" s="967"/>
      <c r="AZ34" s="967" t="s">
        <v>548</v>
      </c>
      <c r="BA34" s="967"/>
      <c r="BB34" s="967"/>
      <c r="BC34" s="967"/>
      <c r="BD34" s="967"/>
      <c r="BE34" s="1028" t="s">
        <v>387</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388</v>
      </c>
      <c r="C35" s="1034"/>
      <c r="D35" s="1034"/>
      <c r="E35" s="1034"/>
      <c r="F35" s="1034"/>
      <c r="G35" s="1034"/>
      <c r="H35" s="1034"/>
      <c r="I35" s="1034"/>
      <c r="J35" s="1034"/>
      <c r="K35" s="1034"/>
      <c r="L35" s="1034"/>
      <c r="M35" s="1034"/>
      <c r="N35" s="1034"/>
      <c r="O35" s="1034"/>
      <c r="P35" s="1035"/>
      <c r="Q35" s="1039">
        <v>49</v>
      </c>
      <c r="R35" s="1040"/>
      <c r="S35" s="1040"/>
      <c r="T35" s="1040"/>
      <c r="U35" s="1040"/>
      <c r="V35" s="1040">
        <v>36</v>
      </c>
      <c r="W35" s="1040"/>
      <c r="X35" s="1040"/>
      <c r="Y35" s="1040"/>
      <c r="Z35" s="1040"/>
      <c r="AA35" s="1040">
        <v>13</v>
      </c>
      <c r="AB35" s="1040"/>
      <c r="AC35" s="1040"/>
      <c r="AD35" s="1040"/>
      <c r="AE35" s="1041"/>
      <c r="AF35" s="1015">
        <v>13</v>
      </c>
      <c r="AG35" s="1016"/>
      <c r="AH35" s="1016"/>
      <c r="AI35" s="1016"/>
      <c r="AJ35" s="1017"/>
      <c r="AK35" s="976" t="s">
        <v>548</v>
      </c>
      <c r="AL35" s="967"/>
      <c r="AM35" s="967"/>
      <c r="AN35" s="967"/>
      <c r="AO35" s="967"/>
      <c r="AP35" s="967">
        <v>11</v>
      </c>
      <c r="AQ35" s="967"/>
      <c r="AR35" s="967"/>
      <c r="AS35" s="967"/>
      <c r="AT35" s="967"/>
      <c r="AU35" s="967" t="s">
        <v>549</v>
      </c>
      <c r="AV35" s="967"/>
      <c r="AW35" s="967"/>
      <c r="AX35" s="967"/>
      <c r="AY35" s="967"/>
      <c r="AZ35" s="967" t="s">
        <v>548</v>
      </c>
      <c r="BA35" s="967"/>
      <c r="BB35" s="967"/>
      <c r="BC35" s="967"/>
      <c r="BD35" s="967"/>
      <c r="BE35" s="1028" t="s">
        <v>387</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533</v>
      </c>
      <c r="AG63" s="955"/>
      <c r="AH63" s="955"/>
      <c r="AI63" s="955"/>
      <c r="AJ63" s="1026"/>
      <c r="AK63" s="1027"/>
      <c r="AL63" s="959"/>
      <c r="AM63" s="959"/>
      <c r="AN63" s="959"/>
      <c r="AO63" s="959"/>
      <c r="AP63" s="955"/>
      <c r="AQ63" s="955"/>
      <c r="AR63" s="955"/>
      <c r="AS63" s="955"/>
      <c r="AT63" s="955"/>
      <c r="AU63" s="955"/>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393</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538</v>
      </c>
      <c r="C68" s="982"/>
      <c r="D68" s="982"/>
      <c r="E68" s="982"/>
      <c r="F68" s="982"/>
      <c r="G68" s="982"/>
      <c r="H68" s="982"/>
      <c r="I68" s="982"/>
      <c r="J68" s="982"/>
      <c r="K68" s="982"/>
      <c r="L68" s="982"/>
      <c r="M68" s="982"/>
      <c r="N68" s="982"/>
      <c r="O68" s="982"/>
      <c r="P68" s="983"/>
      <c r="Q68" s="984">
        <v>106</v>
      </c>
      <c r="R68" s="978"/>
      <c r="S68" s="978"/>
      <c r="T68" s="978"/>
      <c r="U68" s="978"/>
      <c r="V68" s="978">
        <v>100</v>
      </c>
      <c r="W68" s="978"/>
      <c r="X68" s="978"/>
      <c r="Y68" s="978"/>
      <c r="Z68" s="978"/>
      <c r="AA68" s="978">
        <v>6</v>
      </c>
      <c r="AB68" s="978"/>
      <c r="AC68" s="978"/>
      <c r="AD68" s="978"/>
      <c r="AE68" s="978"/>
      <c r="AF68" s="978">
        <v>6</v>
      </c>
      <c r="AG68" s="978"/>
      <c r="AH68" s="978"/>
      <c r="AI68" s="978"/>
      <c r="AJ68" s="978"/>
      <c r="AK68" s="978" t="s">
        <v>548</v>
      </c>
      <c r="AL68" s="978"/>
      <c r="AM68" s="978"/>
      <c r="AN68" s="978"/>
      <c r="AO68" s="978"/>
      <c r="AP68" s="978" t="s">
        <v>548</v>
      </c>
      <c r="AQ68" s="978"/>
      <c r="AR68" s="978"/>
      <c r="AS68" s="978"/>
      <c r="AT68" s="978"/>
      <c r="AU68" s="978" t="s">
        <v>549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539</v>
      </c>
      <c r="C69" s="971"/>
      <c r="D69" s="971"/>
      <c r="E69" s="971"/>
      <c r="F69" s="971"/>
      <c r="G69" s="971"/>
      <c r="H69" s="971"/>
      <c r="I69" s="971"/>
      <c r="J69" s="971"/>
      <c r="K69" s="971"/>
      <c r="L69" s="971"/>
      <c r="M69" s="971"/>
      <c r="N69" s="971"/>
      <c r="O69" s="971"/>
      <c r="P69" s="972"/>
      <c r="Q69" s="973">
        <v>1589</v>
      </c>
      <c r="R69" s="967"/>
      <c r="S69" s="967"/>
      <c r="T69" s="967"/>
      <c r="U69" s="967"/>
      <c r="V69" s="967">
        <v>1562</v>
      </c>
      <c r="W69" s="967"/>
      <c r="X69" s="967"/>
      <c r="Y69" s="967"/>
      <c r="Z69" s="967"/>
      <c r="AA69" s="967">
        <v>27</v>
      </c>
      <c r="AB69" s="967"/>
      <c r="AC69" s="967"/>
      <c r="AD69" s="967"/>
      <c r="AE69" s="967"/>
      <c r="AF69" s="967">
        <v>27</v>
      </c>
      <c r="AG69" s="967"/>
      <c r="AH69" s="967"/>
      <c r="AI69" s="967"/>
      <c r="AJ69" s="967"/>
      <c r="AK69" s="967" t="s">
        <v>548</v>
      </c>
      <c r="AL69" s="967"/>
      <c r="AM69" s="967"/>
      <c r="AN69" s="967"/>
      <c r="AO69" s="967"/>
      <c r="AP69" s="967">
        <v>1616</v>
      </c>
      <c r="AQ69" s="967"/>
      <c r="AR69" s="967"/>
      <c r="AS69" s="967"/>
      <c r="AT69" s="967"/>
      <c r="AU69" s="967">
        <v>227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540</v>
      </c>
      <c r="C70" s="971"/>
      <c r="D70" s="971"/>
      <c r="E70" s="971"/>
      <c r="F70" s="971"/>
      <c r="G70" s="971"/>
      <c r="H70" s="971"/>
      <c r="I70" s="971"/>
      <c r="J70" s="971"/>
      <c r="K70" s="971"/>
      <c r="L70" s="971"/>
      <c r="M70" s="971"/>
      <c r="N70" s="971"/>
      <c r="O70" s="971"/>
      <c r="P70" s="972"/>
      <c r="Q70" s="973">
        <v>2027</v>
      </c>
      <c r="R70" s="967"/>
      <c r="S70" s="967"/>
      <c r="T70" s="967"/>
      <c r="U70" s="967"/>
      <c r="V70" s="967">
        <v>1710</v>
      </c>
      <c r="W70" s="967"/>
      <c r="X70" s="967"/>
      <c r="Y70" s="967"/>
      <c r="Z70" s="967"/>
      <c r="AA70" s="967">
        <v>317</v>
      </c>
      <c r="AB70" s="967"/>
      <c r="AC70" s="967"/>
      <c r="AD70" s="967"/>
      <c r="AE70" s="967"/>
      <c r="AF70" s="967">
        <v>51</v>
      </c>
      <c r="AG70" s="967"/>
      <c r="AH70" s="967"/>
      <c r="AI70" s="967"/>
      <c r="AJ70" s="967"/>
      <c r="AK70" s="967" t="s">
        <v>548</v>
      </c>
      <c r="AL70" s="967"/>
      <c r="AM70" s="967"/>
      <c r="AN70" s="967"/>
      <c r="AO70" s="967"/>
      <c r="AP70" s="967">
        <v>2879</v>
      </c>
      <c r="AQ70" s="967"/>
      <c r="AR70" s="967"/>
      <c r="AS70" s="967"/>
      <c r="AT70" s="967"/>
      <c r="AU70" s="967">
        <v>276</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543</v>
      </c>
      <c r="C71" s="971"/>
      <c r="D71" s="971"/>
      <c r="E71" s="971"/>
      <c r="F71" s="971"/>
      <c r="G71" s="971"/>
      <c r="H71" s="971"/>
      <c r="I71" s="971"/>
      <c r="J71" s="971"/>
      <c r="K71" s="971"/>
      <c r="L71" s="971"/>
      <c r="M71" s="971"/>
      <c r="N71" s="971"/>
      <c r="O71" s="971"/>
      <c r="P71" s="972"/>
      <c r="Q71" s="973">
        <v>2655</v>
      </c>
      <c r="R71" s="967"/>
      <c r="S71" s="967"/>
      <c r="T71" s="967"/>
      <c r="U71" s="967"/>
      <c r="V71" s="967">
        <v>2321</v>
      </c>
      <c r="W71" s="967"/>
      <c r="X71" s="967"/>
      <c r="Y71" s="967"/>
      <c r="Z71" s="967"/>
      <c r="AA71" s="967">
        <v>334</v>
      </c>
      <c r="AB71" s="967"/>
      <c r="AC71" s="967"/>
      <c r="AD71" s="967"/>
      <c r="AE71" s="967"/>
      <c r="AF71" s="967">
        <v>334</v>
      </c>
      <c r="AG71" s="967"/>
      <c r="AH71" s="967"/>
      <c r="AI71" s="967"/>
      <c r="AJ71" s="967"/>
      <c r="AK71" s="967">
        <v>5</v>
      </c>
      <c r="AL71" s="967"/>
      <c r="AM71" s="967"/>
      <c r="AN71" s="967"/>
      <c r="AO71" s="967"/>
      <c r="AP71" s="967" t="s">
        <v>548</v>
      </c>
      <c r="AQ71" s="967"/>
      <c r="AR71" s="967"/>
      <c r="AS71" s="967"/>
      <c r="AT71" s="967"/>
      <c r="AU71" s="967" t="s">
        <v>548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544</v>
      </c>
      <c r="C72" s="971"/>
      <c r="D72" s="971"/>
      <c r="E72" s="971"/>
      <c r="F72" s="971"/>
      <c r="G72" s="971"/>
      <c r="H72" s="971"/>
      <c r="I72" s="971"/>
      <c r="J72" s="971"/>
      <c r="K72" s="971"/>
      <c r="L72" s="971"/>
      <c r="M72" s="971"/>
      <c r="N72" s="971"/>
      <c r="O72" s="971"/>
      <c r="P72" s="972"/>
      <c r="Q72" s="973">
        <v>28</v>
      </c>
      <c r="R72" s="967"/>
      <c r="S72" s="967"/>
      <c r="T72" s="967"/>
      <c r="U72" s="967"/>
      <c r="V72" s="967">
        <v>24</v>
      </c>
      <c r="W72" s="967"/>
      <c r="X72" s="967"/>
      <c r="Y72" s="967"/>
      <c r="Z72" s="967"/>
      <c r="AA72" s="967">
        <v>4</v>
      </c>
      <c r="AB72" s="967"/>
      <c r="AC72" s="967"/>
      <c r="AD72" s="967"/>
      <c r="AE72" s="967"/>
      <c r="AF72" s="967">
        <v>4</v>
      </c>
      <c r="AG72" s="967"/>
      <c r="AH72" s="967"/>
      <c r="AI72" s="967"/>
      <c r="AJ72" s="967"/>
      <c r="AK72" s="967">
        <v>0</v>
      </c>
      <c r="AL72" s="967"/>
      <c r="AM72" s="967"/>
      <c r="AN72" s="967"/>
      <c r="AO72" s="967"/>
      <c r="AP72" s="967" t="s">
        <v>548</v>
      </c>
      <c r="AQ72" s="967"/>
      <c r="AR72" s="967"/>
      <c r="AS72" s="967"/>
      <c r="AT72" s="967"/>
      <c r="AU72" s="967" t="s">
        <v>549</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545</v>
      </c>
      <c r="C73" s="971"/>
      <c r="D73" s="971"/>
      <c r="E73" s="971"/>
      <c r="F73" s="971"/>
      <c r="G73" s="971"/>
      <c r="H73" s="971"/>
      <c r="I73" s="971"/>
      <c r="J73" s="971"/>
      <c r="K73" s="971"/>
      <c r="L73" s="971"/>
      <c r="M73" s="971"/>
      <c r="N73" s="971"/>
      <c r="O73" s="971"/>
      <c r="P73" s="972"/>
      <c r="Q73" s="973">
        <v>192</v>
      </c>
      <c r="R73" s="967"/>
      <c r="S73" s="967"/>
      <c r="T73" s="967"/>
      <c r="U73" s="967"/>
      <c r="V73" s="967">
        <v>189</v>
      </c>
      <c r="W73" s="967"/>
      <c r="X73" s="967"/>
      <c r="Y73" s="967"/>
      <c r="Z73" s="967"/>
      <c r="AA73" s="967">
        <v>3</v>
      </c>
      <c r="AB73" s="967"/>
      <c r="AC73" s="967"/>
      <c r="AD73" s="967"/>
      <c r="AE73" s="967"/>
      <c r="AF73" s="967">
        <v>3</v>
      </c>
      <c r="AG73" s="967"/>
      <c r="AH73" s="967"/>
      <c r="AI73" s="967"/>
      <c r="AJ73" s="967"/>
      <c r="AK73" s="967">
        <v>3</v>
      </c>
      <c r="AL73" s="967"/>
      <c r="AM73" s="967"/>
      <c r="AN73" s="967"/>
      <c r="AO73" s="967"/>
      <c r="AP73" s="967" t="s">
        <v>548</v>
      </c>
      <c r="AQ73" s="967"/>
      <c r="AR73" s="967"/>
      <c r="AS73" s="967"/>
      <c r="AT73" s="967"/>
      <c r="AU73" s="967" t="s">
        <v>548</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546</v>
      </c>
      <c r="C74" s="971"/>
      <c r="D74" s="971"/>
      <c r="E74" s="971"/>
      <c r="F74" s="971"/>
      <c r="G74" s="971"/>
      <c r="H74" s="971"/>
      <c r="I74" s="971"/>
      <c r="J74" s="971"/>
      <c r="K74" s="971"/>
      <c r="L74" s="971"/>
      <c r="M74" s="971"/>
      <c r="N74" s="971"/>
      <c r="O74" s="971"/>
      <c r="P74" s="972"/>
      <c r="Q74" s="973">
        <v>156563</v>
      </c>
      <c r="R74" s="967"/>
      <c r="S74" s="967"/>
      <c r="T74" s="967"/>
      <c r="U74" s="967"/>
      <c r="V74" s="967">
        <v>149758</v>
      </c>
      <c r="W74" s="967"/>
      <c r="X74" s="967"/>
      <c r="Y74" s="967"/>
      <c r="Z74" s="967"/>
      <c r="AA74" s="967">
        <v>6805</v>
      </c>
      <c r="AB74" s="967"/>
      <c r="AC74" s="967"/>
      <c r="AD74" s="967"/>
      <c r="AE74" s="967"/>
      <c r="AF74" s="967">
        <v>6805</v>
      </c>
      <c r="AG74" s="967"/>
      <c r="AH74" s="967"/>
      <c r="AI74" s="967"/>
      <c r="AJ74" s="967"/>
      <c r="AK74" s="967">
        <v>1369</v>
      </c>
      <c r="AL74" s="967"/>
      <c r="AM74" s="967"/>
      <c r="AN74" s="967"/>
      <c r="AO74" s="967"/>
      <c r="AP74" s="967" t="s">
        <v>549</v>
      </c>
      <c r="AQ74" s="967"/>
      <c r="AR74" s="967"/>
      <c r="AS74" s="967"/>
      <c r="AT74" s="967"/>
      <c r="AU74" s="967" t="s">
        <v>548</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547</v>
      </c>
      <c r="C75" s="971"/>
      <c r="D75" s="971"/>
      <c r="E75" s="971"/>
      <c r="F75" s="971"/>
      <c r="G75" s="971"/>
      <c r="H75" s="971"/>
      <c r="I75" s="971"/>
      <c r="J75" s="971"/>
      <c r="K75" s="971"/>
      <c r="L75" s="971"/>
      <c r="M75" s="971"/>
      <c r="N75" s="971"/>
      <c r="O75" s="971"/>
      <c r="P75" s="972"/>
      <c r="Q75" s="974">
        <v>124</v>
      </c>
      <c r="R75" s="975"/>
      <c r="S75" s="975"/>
      <c r="T75" s="975"/>
      <c r="U75" s="976"/>
      <c r="V75" s="977">
        <v>119</v>
      </c>
      <c r="W75" s="975"/>
      <c r="X75" s="975"/>
      <c r="Y75" s="975"/>
      <c r="Z75" s="976"/>
      <c r="AA75" s="977">
        <v>4</v>
      </c>
      <c r="AB75" s="975"/>
      <c r="AC75" s="975"/>
      <c r="AD75" s="975"/>
      <c r="AE75" s="976"/>
      <c r="AF75" s="977">
        <v>4</v>
      </c>
      <c r="AG75" s="975"/>
      <c r="AH75" s="975"/>
      <c r="AI75" s="975"/>
      <c r="AJ75" s="976"/>
      <c r="AK75" s="977">
        <v>69</v>
      </c>
      <c r="AL75" s="975"/>
      <c r="AM75" s="975"/>
      <c r="AN75" s="975"/>
      <c r="AO75" s="976"/>
      <c r="AP75" s="977" t="s">
        <v>548</v>
      </c>
      <c r="AQ75" s="975"/>
      <c r="AR75" s="975"/>
      <c r="AS75" s="975"/>
      <c r="AT75" s="976"/>
      <c r="AU75" s="977" t="s">
        <v>549</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7226</v>
      </c>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286</v>
      </c>
      <c r="AG109" s="888"/>
      <c r="AH109" s="888"/>
      <c r="AI109" s="888"/>
      <c r="AJ109" s="889"/>
      <c r="AK109" s="890" t="s">
        <v>285</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286</v>
      </c>
      <c r="BW109" s="888"/>
      <c r="BX109" s="888"/>
      <c r="BY109" s="888"/>
      <c r="BZ109" s="889"/>
      <c r="CA109" s="890" t="s">
        <v>285</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286</v>
      </c>
      <c r="DM109" s="888"/>
      <c r="DN109" s="888"/>
      <c r="DO109" s="888"/>
      <c r="DP109" s="889"/>
      <c r="DQ109" s="890" t="s">
        <v>285</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634549</v>
      </c>
      <c r="AB110" s="873"/>
      <c r="AC110" s="873"/>
      <c r="AD110" s="873"/>
      <c r="AE110" s="874"/>
      <c r="AF110" s="875">
        <v>618881</v>
      </c>
      <c r="AG110" s="873"/>
      <c r="AH110" s="873"/>
      <c r="AI110" s="873"/>
      <c r="AJ110" s="874"/>
      <c r="AK110" s="875">
        <v>607143</v>
      </c>
      <c r="AL110" s="873"/>
      <c r="AM110" s="873"/>
      <c r="AN110" s="873"/>
      <c r="AO110" s="874"/>
      <c r="AP110" s="876">
        <v>20.2</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5320062</v>
      </c>
      <c r="BR110" s="800"/>
      <c r="BS110" s="800"/>
      <c r="BT110" s="800"/>
      <c r="BU110" s="800"/>
      <c r="BV110" s="800">
        <v>5690015</v>
      </c>
      <c r="BW110" s="800"/>
      <c r="BX110" s="800"/>
      <c r="BY110" s="800"/>
      <c r="BZ110" s="800"/>
      <c r="CA110" s="800">
        <v>5669867</v>
      </c>
      <c r="CB110" s="800"/>
      <c r="CC110" s="800"/>
      <c r="CD110" s="800"/>
      <c r="CE110" s="800"/>
      <c r="CF110" s="861">
        <v>188.7</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318</v>
      </c>
      <c r="AB111" s="909"/>
      <c r="AC111" s="909"/>
      <c r="AD111" s="909"/>
      <c r="AE111" s="910"/>
      <c r="AF111" s="911" t="s">
        <v>318</v>
      </c>
      <c r="AG111" s="909"/>
      <c r="AH111" s="909"/>
      <c r="AI111" s="909"/>
      <c r="AJ111" s="910"/>
      <c r="AK111" s="911" t="s">
        <v>318</v>
      </c>
      <c r="AL111" s="909"/>
      <c r="AM111" s="909"/>
      <c r="AN111" s="909"/>
      <c r="AO111" s="910"/>
      <c r="AP111" s="912" t="s">
        <v>318</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71203</v>
      </c>
      <c r="BR111" s="771"/>
      <c r="BS111" s="771"/>
      <c r="BT111" s="771"/>
      <c r="BU111" s="771"/>
      <c r="BV111" s="771">
        <v>58928</v>
      </c>
      <c r="BW111" s="771"/>
      <c r="BX111" s="771"/>
      <c r="BY111" s="771"/>
      <c r="BZ111" s="771"/>
      <c r="CA111" s="771">
        <v>46618</v>
      </c>
      <c r="CB111" s="771"/>
      <c r="CC111" s="771"/>
      <c r="CD111" s="771"/>
      <c r="CE111" s="771"/>
      <c r="CF111" s="848">
        <v>1.6</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76731</v>
      </c>
      <c r="BR112" s="771"/>
      <c r="BS112" s="771"/>
      <c r="BT112" s="771"/>
      <c r="BU112" s="771"/>
      <c r="BV112" s="771">
        <v>64730</v>
      </c>
      <c r="BW112" s="771"/>
      <c r="BX112" s="771"/>
      <c r="BY112" s="771"/>
      <c r="BZ112" s="771"/>
      <c r="CA112" s="771">
        <v>56830</v>
      </c>
      <c r="CB112" s="771"/>
      <c r="CC112" s="771"/>
      <c r="CD112" s="771"/>
      <c r="CE112" s="771"/>
      <c r="CF112" s="848">
        <v>1.9</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11745</v>
      </c>
      <c r="AB113" s="909"/>
      <c r="AC113" s="909"/>
      <c r="AD113" s="909"/>
      <c r="AE113" s="910"/>
      <c r="AF113" s="911">
        <v>12035</v>
      </c>
      <c r="AG113" s="909"/>
      <c r="AH113" s="909"/>
      <c r="AI113" s="909"/>
      <c r="AJ113" s="910"/>
      <c r="AK113" s="911">
        <v>12577</v>
      </c>
      <c r="AL113" s="909"/>
      <c r="AM113" s="909"/>
      <c r="AN113" s="909"/>
      <c r="AO113" s="910"/>
      <c r="AP113" s="912">
        <v>0.4</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404510</v>
      </c>
      <c r="BR113" s="771"/>
      <c r="BS113" s="771"/>
      <c r="BT113" s="771"/>
      <c r="BU113" s="771"/>
      <c r="BV113" s="771">
        <v>436232</v>
      </c>
      <c r="BW113" s="771"/>
      <c r="BX113" s="771"/>
      <c r="BY113" s="771"/>
      <c r="BZ113" s="771"/>
      <c r="CA113" s="771">
        <v>503797</v>
      </c>
      <c r="CB113" s="771"/>
      <c r="CC113" s="771"/>
      <c r="CD113" s="771"/>
      <c r="CE113" s="771"/>
      <c r="CF113" s="848">
        <v>16.8</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52487</v>
      </c>
      <c r="AB114" s="784"/>
      <c r="AC114" s="784"/>
      <c r="AD114" s="784"/>
      <c r="AE114" s="785"/>
      <c r="AF114" s="786">
        <v>52134</v>
      </c>
      <c r="AG114" s="784"/>
      <c r="AH114" s="784"/>
      <c r="AI114" s="784"/>
      <c r="AJ114" s="785"/>
      <c r="AK114" s="786">
        <v>52554</v>
      </c>
      <c r="AL114" s="784"/>
      <c r="AM114" s="784"/>
      <c r="AN114" s="784"/>
      <c r="AO114" s="785"/>
      <c r="AP114" s="754">
        <v>1.7</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1172965</v>
      </c>
      <c r="BR114" s="771"/>
      <c r="BS114" s="771"/>
      <c r="BT114" s="771"/>
      <c r="BU114" s="771"/>
      <c r="BV114" s="771">
        <v>1199163</v>
      </c>
      <c r="BW114" s="771"/>
      <c r="BX114" s="771"/>
      <c r="BY114" s="771"/>
      <c r="BZ114" s="771"/>
      <c r="CA114" s="771">
        <v>1046666</v>
      </c>
      <c r="CB114" s="771"/>
      <c r="CC114" s="771"/>
      <c r="CD114" s="771"/>
      <c r="CE114" s="771"/>
      <c r="CF114" s="848">
        <v>34.799999999999997</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14809</v>
      </c>
      <c r="AB115" s="909"/>
      <c r="AC115" s="909"/>
      <c r="AD115" s="909"/>
      <c r="AE115" s="910"/>
      <c r="AF115" s="911">
        <v>13366</v>
      </c>
      <c r="AG115" s="909"/>
      <c r="AH115" s="909"/>
      <c r="AI115" s="909"/>
      <c r="AJ115" s="910"/>
      <c r="AK115" s="911">
        <v>14588</v>
      </c>
      <c r="AL115" s="909"/>
      <c r="AM115" s="909"/>
      <c r="AN115" s="909"/>
      <c r="AO115" s="910"/>
      <c r="AP115" s="912">
        <v>0.5</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v>15191</v>
      </c>
      <c r="BR115" s="771"/>
      <c r="BS115" s="771"/>
      <c r="BT115" s="771"/>
      <c r="BU115" s="771"/>
      <c r="BV115" s="771">
        <v>13761</v>
      </c>
      <c r="BW115" s="771"/>
      <c r="BX115" s="771"/>
      <c r="BY115" s="771"/>
      <c r="BZ115" s="771"/>
      <c r="CA115" s="771">
        <v>12441</v>
      </c>
      <c r="CB115" s="771"/>
      <c r="CC115" s="771"/>
      <c r="CD115" s="771"/>
      <c r="CE115" s="771"/>
      <c r="CF115" s="848">
        <v>0.4</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v>329</v>
      </c>
      <c r="AG116" s="784"/>
      <c r="AH116" s="784"/>
      <c r="AI116" s="784"/>
      <c r="AJ116" s="785"/>
      <c r="AK116" s="786">
        <v>136</v>
      </c>
      <c r="AL116" s="784"/>
      <c r="AM116" s="784"/>
      <c r="AN116" s="784"/>
      <c r="AO116" s="785"/>
      <c r="AP116" s="754">
        <v>0</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713590</v>
      </c>
      <c r="AB117" s="895"/>
      <c r="AC117" s="895"/>
      <c r="AD117" s="895"/>
      <c r="AE117" s="896"/>
      <c r="AF117" s="898">
        <v>696745</v>
      </c>
      <c r="AG117" s="895"/>
      <c r="AH117" s="895"/>
      <c r="AI117" s="895"/>
      <c r="AJ117" s="896"/>
      <c r="AK117" s="898">
        <v>686998</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286</v>
      </c>
      <c r="AG118" s="888"/>
      <c r="AH118" s="888"/>
      <c r="AI118" s="888"/>
      <c r="AJ118" s="889"/>
      <c r="AK118" s="890" t="s">
        <v>285</v>
      </c>
      <c r="AL118" s="888"/>
      <c r="AM118" s="888"/>
      <c r="AN118" s="888"/>
      <c r="AO118" s="889"/>
      <c r="AP118" s="891" t="s">
        <v>404</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432</v>
      </c>
      <c r="BP118" s="838"/>
      <c r="BQ118" s="857">
        <v>7060662</v>
      </c>
      <c r="BR118" s="858"/>
      <c r="BS118" s="858"/>
      <c r="BT118" s="858"/>
      <c r="BU118" s="858"/>
      <c r="BV118" s="858">
        <v>7462829</v>
      </c>
      <c r="BW118" s="858"/>
      <c r="BX118" s="858"/>
      <c r="BY118" s="858"/>
      <c r="BZ118" s="858"/>
      <c r="CA118" s="858">
        <v>7336219</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1665440</v>
      </c>
      <c r="BR119" s="800"/>
      <c r="BS119" s="800"/>
      <c r="BT119" s="800"/>
      <c r="BU119" s="800"/>
      <c r="BV119" s="800">
        <v>1664056</v>
      </c>
      <c r="BW119" s="800"/>
      <c r="BX119" s="800"/>
      <c r="BY119" s="800"/>
      <c r="BZ119" s="800"/>
      <c r="CA119" s="800">
        <v>1627603</v>
      </c>
      <c r="CB119" s="800"/>
      <c r="CC119" s="800"/>
      <c r="CD119" s="800"/>
      <c r="CE119" s="800"/>
      <c r="CF119" s="861">
        <v>54.2</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71203</v>
      </c>
      <c r="DH119" s="717"/>
      <c r="DI119" s="717"/>
      <c r="DJ119" s="717"/>
      <c r="DK119" s="718"/>
      <c r="DL119" s="719">
        <v>58928</v>
      </c>
      <c r="DM119" s="717"/>
      <c r="DN119" s="717"/>
      <c r="DO119" s="717"/>
      <c r="DP119" s="718"/>
      <c r="DQ119" s="719">
        <v>46618</v>
      </c>
      <c r="DR119" s="717"/>
      <c r="DS119" s="717"/>
      <c r="DT119" s="717"/>
      <c r="DU119" s="718"/>
      <c r="DV119" s="807">
        <v>1.6</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164335</v>
      </c>
      <c r="BR120" s="771"/>
      <c r="BS120" s="771"/>
      <c r="BT120" s="771"/>
      <c r="BU120" s="771"/>
      <c r="BV120" s="771">
        <v>142464</v>
      </c>
      <c r="BW120" s="771"/>
      <c r="BX120" s="771"/>
      <c r="BY120" s="771"/>
      <c r="BZ120" s="771"/>
      <c r="CA120" s="771">
        <v>126627</v>
      </c>
      <c r="CB120" s="771"/>
      <c r="CC120" s="771"/>
      <c r="CD120" s="771"/>
      <c r="CE120" s="771"/>
      <c r="CF120" s="848">
        <v>4.2</v>
      </c>
      <c r="CG120" s="849"/>
      <c r="CH120" s="849"/>
      <c r="CI120" s="849"/>
      <c r="CJ120" s="849"/>
      <c r="CK120" s="850" t="s">
        <v>438</v>
      </c>
      <c r="CL120" s="810"/>
      <c r="CM120" s="810"/>
      <c r="CN120" s="810"/>
      <c r="CO120" s="811"/>
      <c r="CP120" s="854" t="s">
        <v>439</v>
      </c>
      <c r="CQ120" s="855"/>
      <c r="CR120" s="855"/>
      <c r="CS120" s="855"/>
      <c r="CT120" s="855"/>
      <c r="CU120" s="855"/>
      <c r="CV120" s="855"/>
      <c r="CW120" s="855"/>
      <c r="CX120" s="855"/>
      <c r="CY120" s="855"/>
      <c r="CZ120" s="855"/>
      <c r="DA120" s="855"/>
      <c r="DB120" s="855"/>
      <c r="DC120" s="855"/>
      <c r="DD120" s="855"/>
      <c r="DE120" s="855"/>
      <c r="DF120" s="856"/>
      <c r="DG120" s="799">
        <v>75643</v>
      </c>
      <c r="DH120" s="800"/>
      <c r="DI120" s="800"/>
      <c r="DJ120" s="800"/>
      <c r="DK120" s="800"/>
      <c r="DL120" s="800">
        <v>64100</v>
      </c>
      <c r="DM120" s="800"/>
      <c r="DN120" s="800"/>
      <c r="DO120" s="800"/>
      <c r="DP120" s="800"/>
      <c r="DQ120" s="800">
        <v>54518</v>
      </c>
      <c r="DR120" s="800"/>
      <c r="DS120" s="800"/>
      <c r="DT120" s="800"/>
      <c r="DU120" s="800"/>
      <c r="DV120" s="801">
        <v>1.8</v>
      </c>
      <c r="DW120" s="801"/>
      <c r="DX120" s="801"/>
      <c r="DY120" s="801"/>
      <c r="DZ120" s="802"/>
    </row>
    <row r="121" spans="1:130" s="197" customFormat="1" ht="26.25" customHeight="1">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3725474</v>
      </c>
      <c r="BR121" s="858"/>
      <c r="BS121" s="858"/>
      <c r="BT121" s="858"/>
      <c r="BU121" s="858"/>
      <c r="BV121" s="858">
        <v>3690596</v>
      </c>
      <c r="BW121" s="858"/>
      <c r="BX121" s="858"/>
      <c r="BY121" s="858"/>
      <c r="BZ121" s="858"/>
      <c r="CA121" s="858">
        <v>3736168</v>
      </c>
      <c r="CB121" s="858"/>
      <c r="CC121" s="858"/>
      <c r="CD121" s="858"/>
      <c r="CE121" s="858"/>
      <c r="CF121" s="859">
        <v>124.4</v>
      </c>
      <c r="CG121" s="860"/>
      <c r="CH121" s="860"/>
      <c r="CI121" s="860"/>
      <c r="CJ121" s="860"/>
      <c r="CK121" s="851"/>
      <c r="CL121" s="812"/>
      <c r="CM121" s="812"/>
      <c r="CN121" s="812"/>
      <c r="CO121" s="813"/>
      <c r="CP121" s="828" t="s">
        <v>442</v>
      </c>
      <c r="CQ121" s="829"/>
      <c r="CR121" s="829"/>
      <c r="CS121" s="829"/>
      <c r="CT121" s="829"/>
      <c r="CU121" s="829"/>
      <c r="CV121" s="829"/>
      <c r="CW121" s="829"/>
      <c r="CX121" s="829"/>
      <c r="CY121" s="829"/>
      <c r="CZ121" s="829"/>
      <c r="DA121" s="829"/>
      <c r="DB121" s="829"/>
      <c r="DC121" s="829"/>
      <c r="DD121" s="829"/>
      <c r="DE121" s="829"/>
      <c r="DF121" s="830"/>
      <c r="DG121" s="770">
        <v>787</v>
      </c>
      <c r="DH121" s="771"/>
      <c r="DI121" s="771"/>
      <c r="DJ121" s="771"/>
      <c r="DK121" s="771"/>
      <c r="DL121" s="771">
        <v>497</v>
      </c>
      <c r="DM121" s="771"/>
      <c r="DN121" s="771"/>
      <c r="DO121" s="771"/>
      <c r="DP121" s="771"/>
      <c r="DQ121" s="771">
        <v>2312</v>
      </c>
      <c r="DR121" s="771"/>
      <c r="DS121" s="771"/>
      <c r="DT121" s="771"/>
      <c r="DU121" s="771"/>
      <c r="DV121" s="823">
        <v>0.1</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443</v>
      </c>
      <c r="BP122" s="838"/>
      <c r="BQ122" s="839">
        <v>5555249</v>
      </c>
      <c r="BR122" s="840"/>
      <c r="BS122" s="840"/>
      <c r="BT122" s="840"/>
      <c r="BU122" s="840"/>
      <c r="BV122" s="840">
        <v>5497116</v>
      </c>
      <c r="BW122" s="840"/>
      <c r="BX122" s="840"/>
      <c r="BY122" s="840"/>
      <c r="BZ122" s="840"/>
      <c r="CA122" s="840">
        <v>5490398</v>
      </c>
      <c r="CB122" s="840"/>
      <c r="CC122" s="840"/>
      <c r="CD122" s="840"/>
      <c r="CE122" s="840"/>
      <c r="CF122" s="743"/>
      <c r="CG122" s="744"/>
      <c r="CH122" s="744"/>
      <c r="CI122" s="744"/>
      <c r="CJ122" s="841"/>
      <c r="CK122" s="851"/>
      <c r="CL122" s="812"/>
      <c r="CM122" s="812"/>
      <c r="CN122" s="812"/>
      <c r="CO122" s="813"/>
      <c r="CP122" s="828" t="s">
        <v>444</v>
      </c>
      <c r="CQ122" s="829"/>
      <c r="CR122" s="829"/>
      <c r="CS122" s="829"/>
      <c r="CT122" s="829"/>
      <c r="CU122" s="829"/>
      <c r="CV122" s="829"/>
      <c r="CW122" s="829"/>
      <c r="CX122" s="829"/>
      <c r="CY122" s="829"/>
      <c r="CZ122" s="829"/>
      <c r="DA122" s="829"/>
      <c r="DB122" s="829"/>
      <c r="DC122" s="829"/>
      <c r="DD122" s="829"/>
      <c r="DE122" s="829"/>
      <c r="DF122" s="830"/>
      <c r="DG122" s="770" t="s">
        <v>111</v>
      </c>
      <c r="DH122" s="771"/>
      <c r="DI122" s="771"/>
      <c r="DJ122" s="771"/>
      <c r="DK122" s="771"/>
      <c r="DL122" s="771" t="s">
        <v>111</v>
      </c>
      <c r="DM122" s="771"/>
      <c r="DN122" s="771"/>
      <c r="DO122" s="771"/>
      <c r="DP122" s="771"/>
      <c r="DQ122" s="771" t="s">
        <v>111</v>
      </c>
      <c r="DR122" s="771"/>
      <c r="DS122" s="771"/>
      <c r="DT122" s="771"/>
      <c r="DU122" s="771"/>
      <c r="DV122" s="823" t="s">
        <v>111</v>
      </c>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49.3</v>
      </c>
      <c r="BR123" s="832"/>
      <c r="BS123" s="832"/>
      <c r="BT123" s="832"/>
      <c r="BU123" s="832"/>
      <c r="BV123" s="832">
        <v>64.400000000000006</v>
      </c>
      <c r="BW123" s="832"/>
      <c r="BX123" s="832"/>
      <c r="BY123" s="832"/>
      <c r="BZ123" s="832"/>
      <c r="CA123" s="832">
        <v>61.4</v>
      </c>
      <c r="CB123" s="832"/>
      <c r="CC123" s="832"/>
      <c r="CD123" s="832"/>
      <c r="CE123" s="832"/>
      <c r="CF123" s="730"/>
      <c r="CG123" s="731"/>
      <c r="CH123" s="731"/>
      <c r="CI123" s="731"/>
      <c r="CJ123" s="833"/>
      <c r="CK123" s="851"/>
      <c r="CL123" s="812"/>
      <c r="CM123" s="812"/>
      <c r="CN123" s="812"/>
      <c r="CO123" s="813"/>
      <c r="CP123" s="828" t="s">
        <v>446</v>
      </c>
      <c r="CQ123" s="829"/>
      <c r="CR123" s="829"/>
      <c r="CS123" s="829"/>
      <c r="CT123" s="829"/>
      <c r="CU123" s="829"/>
      <c r="CV123" s="829"/>
      <c r="CW123" s="829"/>
      <c r="CX123" s="829"/>
      <c r="CY123" s="829"/>
      <c r="CZ123" s="829"/>
      <c r="DA123" s="829"/>
      <c r="DB123" s="829"/>
      <c r="DC123" s="829"/>
      <c r="DD123" s="829"/>
      <c r="DE123" s="829"/>
      <c r="DF123" s="830"/>
      <c r="DG123" s="783">
        <v>301</v>
      </c>
      <c r="DH123" s="784"/>
      <c r="DI123" s="784"/>
      <c r="DJ123" s="784"/>
      <c r="DK123" s="785"/>
      <c r="DL123" s="786">
        <v>133</v>
      </c>
      <c r="DM123" s="784"/>
      <c r="DN123" s="784"/>
      <c r="DO123" s="784"/>
      <c r="DP123" s="785"/>
      <c r="DQ123" s="786" t="s">
        <v>111</v>
      </c>
      <c r="DR123" s="784"/>
      <c r="DS123" s="784"/>
      <c r="DT123" s="784"/>
      <c r="DU123" s="785"/>
      <c r="DV123" s="754" t="s">
        <v>111</v>
      </c>
      <c r="DW123" s="755"/>
      <c r="DX123" s="755"/>
      <c r="DY123" s="755"/>
      <c r="DZ123" s="756"/>
    </row>
    <row r="124" spans="1:130" s="197" customFormat="1" ht="26.25" customHeight="1">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14809</v>
      </c>
      <c r="AB126" s="784"/>
      <c r="AC126" s="784"/>
      <c r="AD126" s="784"/>
      <c r="AE126" s="785"/>
      <c r="AF126" s="786">
        <v>13366</v>
      </c>
      <c r="AG126" s="784"/>
      <c r="AH126" s="784"/>
      <c r="AI126" s="784"/>
      <c r="AJ126" s="785"/>
      <c r="AK126" s="786">
        <v>14588</v>
      </c>
      <c r="AL126" s="784"/>
      <c r="AM126" s="784"/>
      <c r="AN126" s="784"/>
      <c r="AO126" s="785"/>
      <c r="AP126" s="754">
        <v>0.5</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456</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v>15191</v>
      </c>
      <c r="DH127" s="820"/>
      <c r="DI127" s="820"/>
      <c r="DJ127" s="820"/>
      <c r="DK127" s="820"/>
      <c r="DL127" s="820">
        <v>13761</v>
      </c>
      <c r="DM127" s="820"/>
      <c r="DN127" s="820"/>
      <c r="DO127" s="820"/>
      <c r="DP127" s="820"/>
      <c r="DQ127" s="820">
        <v>12441</v>
      </c>
      <c r="DR127" s="820"/>
      <c r="DS127" s="820"/>
      <c r="DT127" s="820"/>
      <c r="DU127" s="820"/>
      <c r="DV127" s="821">
        <v>0.4</v>
      </c>
      <c r="DW127" s="821"/>
      <c r="DX127" s="821"/>
      <c r="DY127" s="821"/>
      <c r="DZ127" s="822"/>
    </row>
    <row r="128" spans="1:130" s="197" customFormat="1" ht="26.25" customHeight="1">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24502</v>
      </c>
      <c r="AB128" s="724"/>
      <c r="AC128" s="724"/>
      <c r="AD128" s="724"/>
      <c r="AE128" s="725"/>
      <c r="AF128" s="726">
        <v>44323</v>
      </c>
      <c r="AG128" s="724"/>
      <c r="AH128" s="724"/>
      <c r="AI128" s="724"/>
      <c r="AJ128" s="725"/>
      <c r="AK128" s="726">
        <v>17919</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3366352</v>
      </c>
      <c r="AB129" s="784"/>
      <c r="AC129" s="784"/>
      <c r="AD129" s="784"/>
      <c r="AE129" s="785"/>
      <c r="AF129" s="786">
        <v>3378231</v>
      </c>
      <c r="AG129" s="784"/>
      <c r="AH129" s="784"/>
      <c r="AI129" s="784"/>
      <c r="AJ129" s="785"/>
      <c r="AK129" s="786">
        <v>3347333</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11.2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315492</v>
      </c>
      <c r="AB130" s="784"/>
      <c r="AC130" s="784"/>
      <c r="AD130" s="784"/>
      <c r="AE130" s="785"/>
      <c r="AF130" s="786">
        <v>327755</v>
      </c>
      <c r="AG130" s="784"/>
      <c r="AH130" s="784"/>
      <c r="AI130" s="784"/>
      <c r="AJ130" s="785"/>
      <c r="AK130" s="786">
        <v>343126</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v>61.4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3050860</v>
      </c>
      <c r="AB131" s="717"/>
      <c r="AC131" s="717"/>
      <c r="AD131" s="717"/>
      <c r="AE131" s="718"/>
      <c r="AF131" s="719">
        <v>3050476</v>
      </c>
      <c r="AG131" s="717"/>
      <c r="AH131" s="717"/>
      <c r="AI131" s="717"/>
      <c r="AJ131" s="718"/>
      <c r="AK131" s="719">
        <v>3004207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12.245596320000001</v>
      </c>
      <c r="AB132" s="740"/>
      <c r="AC132" s="740"/>
      <c r="AD132" s="740"/>
      <c r="AE132" s="741"/>
      <c r="AF132" s="742">
        <v>10.643158639999999</v>
      </c>
      <c r="AG132" s="740"/>
      <c r="AH132" s="740"/>
      <c r="AI132" s="740"/>
      <c r="AJ132" s="741"/>
      <c r="AK132" s="742">
        <v>10.84988484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12.9</v>
      </c>
      <c r="AB133" s="749"/>
      <c r="AC133" s="749"/>
      <c r="AD133" s="749"/>
      <c r="AE133" s="750"/>
      <c r="AF133" s="748">
        <v>11.9</v>
      </c>
      <c r="AG133" s="749"/>
      <c r="AH133" s="749"/>
      <c r="AI133" s="749"/>
      <c r="AJ133" s="750"/>
      <c r="AK133" s="748">
        <v>11.2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9" t="s">
        <v>472</v>
      </c>
      <c r="L7" s="254"/>
      <c r="M7" s="255" t="s">
        <v>473</v>
      </c>
      <c r="N7" s="256"/>
    </row>
    <row r="8" spans="1:16">
      <c r="A8" s="248"/>
      <c r="B8" s="244"/>
      <c r="C8" s="244"/>
      <c r="D8" s="244"/>
      <c r="E8" s="244"/>
      <c r="F8" s="244"/>
      <c r="G8" s="257"/>
      <c r="H8" s="258"/>
      <c r="I8" s="258"/>
      <c r="J8" s="259"/>
      <c r="K8" s="1120"/>
      <c r="L8" s="260" t="s">
        <v>474</v>
      </c>
      <c r="M8" s="261" t="s">
        <v>475</v>
      </c>
      <c r="N8" s="262" t="s">
        <v>476</v>
      </c>
    </row>
    <row r="9" spans="1:16">
      <c r="A9" s="248"/>
      <c r="B9" s="244"/>
      <c r="C9" s="244"/>
      <c r="D9" s="244"/>
      <c r="E9" s="244"/>
      <c r="F9" s="244"/>
      <c r="G9" s="1133" t="s">
        <v>477</v>
      </c>
      <c r="H9" s="1134"/>
      <c r="I9" s="1134"/>
      <c r="J9" s="1135"/>
      <c r="K9" s="263">
        <v>947318</v>
      </c>
      <c r="L9" s="264">
        <v>86190</v>
      </c>
      <c r="M9" s="265">
        <v>98802</v>
      </c>
      <c r="N9" s="266">
        <v>-12.8</v>
      </c>
    </row>
    <row r="10" spans="1:16">
      <c r="A10" s="248"/>
      <c r="B10" s="244"/>
      <c r="C10" s="244"/>
      <c r="D10" s="244"/>
      <c r="E10" s="244"/>
      <c r="F10" s="244"/>
      <c r="G10" s="1133" t="s">
        <v>478</v>
      </c>
      <c r="H10" s="1134"/>
      <c r="I10" s="1134"/>
      <c r="J10" s="1135"/>
      <c r="K10" s="267">
        <v>42315</v>
      </c>
      <c r="L10" s="268">
        <v>3850</v>
      </c>
      <c r="M10" s="269">
        <v>9936</v>
      </c>
      <c r="N10" s="270">
        <v>-61.3</v>
      </c>
    </row>
    <row r="11" spans="1:16" ht="13.5" customHeight="1">
      <c r="A11" s="248"/>
      <c r="B11" s="244"/>
      <c r="C11" s="244"/>
      <c r="D11" s="244"/>
      <c r="E11" s="244"/>
      <c r="F11" s="244"/>
      <c r="G11" s="1133" t="s">
        <v>479</v>
      </c>
      <c r="H11" s="1134"/>
      <c r="I11" s="1134"/>
      <c r="J11" s="1135"/>
      <c r="K11" s="267">
        <v>84019</v>
      </c>
      <c r="L11" s="268">
        <v>7644</v>
      </c>
      <c r="M11" s="269">
        <v>18057</v>
      </c>
      <c r="N11" s="270">
        <v>-57.7</v>
      </c>
    </row>
    <row r="12" spans="1:16" ht="13.5" customHeight="1">
      <c r="A12" s="248"/>
      <c r="B12" s="244"/>
      <c r="C12" s="244"/>
      <c r="D12" s="244"/>
      <c r="E12" s="244"/>
      <c r="F12" s="244"/>
      <c r="G12" s="1133" t="s">
        <v>480</v>
      </c>
      <c r="H12" s="1134"/>
      <c r="I12" s="1134"/>
      <c r="J12" s="1135"/>
      <c r="K12" s="267">
        <v>17123</v>
      </c>
      <c r="L12" s="268">
        <v>1558</v>
      </c>
      <c r="M12" s="269">
        <v>2120</v>
      </c>
      <c r="N12" s="270">
        <v>-26.5</v>
      </c>
    </row>
    <row r="13" spans="1:16" ht="13.5" customHeight="1">
      <c r="A13" s="248"/>
      <c r="B13" s="244"/>
      <c r="C13" s="244"/>
      <c r="D13" s="244"/>
      <c r="E13" s="244"/>
      <c r="F13" s="244"/>
      <c r="G13" s="1133" t="s">
        <v>481</v>
      </c>
      <c r="H13" s="1134"/>
      <c r="I13" s="1134"/>
      <c r="J13" s="1135"/>
      <c r="K13" s="267" t="s">
        <v>482</v>
      </c>
      <c r="L13" s="268" t="s">
        <v>482</v>
      </c>
      <c r="M13" s="269" t="s">
        <v>482</v>
      </c>
      <c r="N13" s="270" t="s">
        <v>482</v>
      </c>
    </row>
    <row r="14" spans="1:16" ht="13.5" customHeight="1">
      <c r="A14" s="248"/>
      <c r="B14" s="244"/>
      <c r="C14" s="244"/>
      <c r="D14" s="244"/>
      <c r="E14" s="244"/>
      <c r="F14" s="244"/>
      <c r="G14" s="1133" t="s">
        <v>483</v>
      </c>
      <c r="H14" s="1134"/>
      <c r="I14" s="1134"/>
      <c r="J14" s="1135"/>
      <c r="K14" s="267">
        <v>58940</v>
      </c>
      <c r="L14" s="268">
        <v>5363</v>
      </c>
      <c r="M14" s="269">
        <v>5213</v>
      </c>
      <c r="N14" s="270">
        <v>2.9</v>
      </c>
    </row>
    <row r="15" spans="1:16" ht="13.5" customHeight="1">
      <c r="A15" s="248"/>
      <c r="B15" s="244"/>
      <c r="C15" s="244"/>
      <c r="D15" s="244"/>
      <c r="E15" s="244"/>
      <c r="F15" s="244"/>
      <c r="G15" s="1133" t="s">
        <v>484</v>
      </c>
      <c r="H15" s="1134"/>
      <c r="I15" s="1134"/>
      <c r="J15" s="1135"/>
      <c r="K15" s="267">
        <v>43930</v>
      </c>
      <c r="L15" s="268">
        <v>3997</v>
      </c>
      <c r="M15" s="269">
        <v>2752</v>
      </c>
      <c r="N15" s="270">
        <v>45.2</v>
      </c>
    </row>
    <row r="16" spans="1:16">
      <c r="A16" s="248"/>
      <c r="B16" s="244"/>
      <c r="C16" s="244"/>
      <c r="D16" s="244"/>
      <c r="E16" s="244"/>
      <c r="F16" s="244"/>
      <c r="G16" s="1136" t="s">
        <v>485</v>
      </c>
      <c r="H16" s="1137"/>
      <c r="I16" s="1137"/>
      <c r="J16" s="1138"/>
      <c r="K16" s="268">
        <v>-112681</v>
      </c>
      <c r="L16" s="268">
        <v>-10252</v>
      </c>
      <c r="M16" s="269">
        <v>-11422</v>
      </c>
      <c r="N16" s="270">
        <v>-10.199999999999999</v>
      </c>
    </row>
    <row r="17" spans="1:16">
      <c r="A17" s="248"/>
      <c r="B17" s="244"/>
      <c r="C17" s="244"/>
      <c r="D17" s="244"/>
      <c r="E17" s="244"/>
      <c r="F17" s="244"/>
      <c r="G17" s="1136" t="s">
        <v>169</v>
      </c>
      <c r="H17" s="1137"/>
      <c r="I17" s="1137"/>
      <c r="J17" s="1138"/>
      <c r="K17" s="268">
        <v>1080964</v>
      </c>
      <c r="L17" s="268">
        <v>98350</v>
      </c>
      <c r="M17" s="269">
        <v>125458</v>
      </c>
      <c r="N17" s="270">
        <v>-21.6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30" t="s">
        <v>490</v>
      </c>
      <c r="H21" s="1131"/>
      <c r="I21" s="1131"/>
      <c r="J21" s="1132"/>
      <c r="K21" s="280">
        <v>10.19</v>
      </c>
      <c r="L21" s="281">
        <v>11.31</v>
      </c>
      <c r="M21" s="282">
        <v>-1.1200000000000001</v>
      </c>
      <c r="N21" s="249"/>
      <c r="O21" s="283"/>
      <c r="P21" s="279"/>
    </row>
    <row r="22" spans="1:16" s="284" customFormat="1">
      <c r="A22" s="279"/>
      <c r="B22" s="249"/>
      <c r="C22" s="249"/>
      <c r="D22" s="249"/>
      <c r="E22" s="249"/>
      <c r="F22" s="249"/>
      <c r="G22" s="1130" t="s">
        <v>491</v>
      </c>
      <c r="H22" s="1131"/>
      <c r="I22" s="1131"/>
      <c r="J22" s="1132"/>
      <c r="K22" s="285">
        <v>92.7</v>
      </c>
      <c r="L22" s="286">
        <v>94.9</v>
      </c>
      <c r="M22" s="287">
        <v>-2.2000000000000002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9" t="s">
        <v>472</v>
      </c>
      <c r="L30" s="254"/>
      <c r="M30" s="255" t="s">
        <v>473</v>
      </c>
      <c r="N30" s="256"/>
    </row>
    <row r="31" spans="1:16">
      <c r="A31" s="248"/>
      <c r="B31" s="244"/>
      <c r="C31" s="244"/>
      <c r="D31" s="244"/>
      <c r="E31" s="244"/>
      <c r="F31" s="244"/>
      <c r="G31" s="257"/>
      <c r="H31" s="258"/>
      <c r="I31" s="258"/>
      <c r="J31" s="259"/>
      <c r="K31" s="1120"/>
      <c r="L31" s="260" t="s">
        <v>474</v>
      </c>
      <c r="M31" s="261" t="s">
        <v>475</v>
      </c>
      <c r="N31" s="262" t="s">
        <v>476</v>
      </c>
    </row>
    <row r="32" spans="1:16" ht="27" customHeight="1">
      <c r="A32" s="248"/>
      <c r="B32" s="244"/>
      <c r="C32" s="244"/>
      <c r="D32" s="244"/>
      <c r="E32" s="244"/>
      <c r="F32" s="244"/>
      <c r="G32" s="1121" t="s">
        <v>494</v>
      </c>
      <c r="H32" s="1122"/>
      <c r="I32" s="1122"/>
      <c r="J32" s="1123"/>
      <c r="K32" s="294">
        <v>607143</v>
      </c>
      <c r="L32" s="294">
        <v>55240</v>
      </c>
      <c r="M32" s="295">
        <v>88984</v>
      </c>
      <c r="N32" s="296">
        <v>-37.9</v>
      </c>
    </row>
    <row r="33" spans="1:16" ht="13.5" customHeight="1">
      <c r="A33" s="248"/>
      <c r="B33" s="244"/>
      <c r="C33" s="244"/>
      <c r="D33" s="244"/>
      <c r="E33" s="244"/>
      <c r="F33" s="244"/>
      <c r="G33" s="1121" t="s">
        <v>495</v>
      </c>
      <c r="H33" s="1122"/>
      <c r="I33" s="1122"/>
      <c r="J33" s="1123"/>
      <c r="K33" s="294" t="s">
        <v>482</v>
      </c>
      <c r="L33" s="294" t="s">
        <v>482</v>
      </c>
      <c r="M33" s="295" t="s">
        <v>482</v>
      </c>
      <c r="N33" s="296" t="s">
        <v>482</v>
      </c>
    </row>
    <row r="34" spans="1:16" ht="27" customHeight="1">
      <c r="A34" s="248"/>
      <c r="B34" s="244"/>
      <c r="C34" s="244"/>
      <c r="D34" s="244"/>
      <c r="E34" s="244"/>
      <c r="F34" s="244"/>
      <c r="G34" s="1121" t="s">
        <v>496</v>
      </c>
      <c r="H34" s="1122"/>
      <c r="I34" s="1122"/>
      <c r="J34" s="1123"/>
      <c r="K34" s="294" t="s">
        <v>482</v>
      </c>
      <c r="L34" s="294" t="s">
        <v>482</v>
      </c>
      <c r="M34" s="295" t="s">
        <v>482</v>
      </c>
      <c r="N34" s="296" t="s">
        <v>482</v>
      </c>
    </row>
    <row r="35" spans="1:16" ht="27" customHeight="1">
      <c r="A35" s="248"/>
      <c r="B35" s="244"/>
      <c r="C35" s="244"/>
      <c r="D35" s="244"/>
      <c r="E35" s="244"/>
      <c r="F35" s="244"/>
      <c r="G35" s="1121" t="s">
        <v>497</v>
      </c>
      <c r="H35" s="1122"/>
      <c r="I35" s="1122"/>
      <c r="J35" s="1123"/>
      <c r="K35" s="294">
        <v>12577</v>
      </c>
      <c r="L35" s="294">
        <v>1144</v>
      </c>
      <c r="M35" s="295">
        <v>24074</v>
      </c>
      <c r="N35" s="296">
        <v>-95.2</v>
      </c>
    </row>
    <row r="36" spans="1:16" ht="27" customHeight="1">
      <c r="A36" s="248"/>
      <c r="B36" s="244"/>
      <c r="C36" s="244"/>
      <c r="D36" s="244"/>
      <c r="E36" s="244"/>
      <c r="F36" s="244"/>
      <c r="G36" s="1121" t="s">
        <v>498</v>
      </c>
      <c r="H36" s="1122"/>
      <c r="I36" s="1122"/>
      <c r="J36" s="1123"/>
      <c r="K36" s="294">
        <v>52554</v>
      </c>
      <c r="L36" s="294">
        <v>4782</v>
      </c>
      <c r="M36" s="295">
        <v>3724</v>
      </c>
      <c r="N36" s="296">
        <v>28.4</v>
      </c>
    </row>
    <row r="37" spans="1:16" ht="13.5" customHeight="1">
      <c r="A37" s="248"/>
      <c r="B37" s="244"/>
      <c r="C37" s="244"/>
      <c r="D37" s="244"/>
      <c r="E37" s="244"/>
      <c r="F37" s="244"/>
      <c r="G37" s="1121" t="s">
        <v>499</v>
      </c>
      <c r="H37" s="1122"/>
      <c r="I37" s="1122"/>
      <c r="J37" s="1123"/>
      <c r="K37" s="294">
        <v>14588</v>
      </c>
      <c r="L37" s="294">
        <v>1327</v>
      </c>
      <c r="M37" s="295">
        <v>1554</v>
      </c>
      <c r="N37" s="296">
        <v>-14.6</v>
      </c>
    </row>
    <row r="38" spans="1:16" ht="27" customHeight="1">
      <c r="A38" s="248"/>
      <c r="B38" s="244"/>
      <c r="C38" s="244"/>
      <c r="D38" s="244"/>
      <c r="E38" s="244"/>
      <c r="F38" s="244"/>
      <c r="G38" s="1124" t="s">
        <v>500</v>
      </c>
      <c r="H38" s="1125"/>
      <c r="I38" s="1125"/>
      <c r="J38" s="1126"/>
      <c r="K38" s="297">
        <v>136</v>
      </c>
      <c r="L38" s="297">
        <v>12</v>
      </c>
      <c r="M38" s="298">
        <v>30</v>
      </c>
      <c r="N38" s="299">
        <v>-60</v>
      </c>
      <c r="O38" s="293"/>
    </row>
    <row r="39" spans="1:16">
      <c r="A39" s="248"/>
      <c r="B39" s="244"/>
      <c r="C39" s="244"/>
      <c r="D39" s="244"/>
      <c r="E39" s="244"/>
      <c r="F39" s="244"/>
      <c r="G39" s="1124" t="s">
        <v>501</v>
      </c>
      <c r="H39" s="1125"/>
      <c r="I39" s="1125"/>
      <c r="J39" s="1126"/>
      <c r="K39" s="300">
        <v>-17919</v>
      </c>
      <c r="L39" s="300">
        <v>-1630</v>
      </c>
      <c r="M39" s="301">
        <v>-3836</v>
      </c>
      <c r="N39" s="302">
        <v>-57.5</v>
      </c>
      <c r="O39" s="293"/>
    </row>
    <row r="40" spans="1:16" ht="27" customHeight="1">
      <c r="A40" s="248"/>
      <c r="B40" s="244"/>
      <c r="C40" s="244"/>
      <c r="D40" s="244"/>
      <c r="E40" s="244"/>
      <c r="F40" s="244"/>
      <c r="G40" s="1121" t="s">
        <v>502</v>
      </c>
      <c r="H40" s="1122"/>
      <c r="I40" s="1122"/>
      <c r="J40" s="1123"/>
      <c r="K40" s="300">
        <v>-343126</v>
      </c>
      <c r="L40" s="300">
        <v>-31219</v>
      </c>
      <c r="M40" s="301">
        <v>-78134</v>
      </c>
      <c r="N40" s="302">
        <v>-60</v>
      </c>
      <c r="O40" s="293"/>
    </row>
    <row r="41" spans="1:16">
      <c r="A41" s="248"/>
      <c r="B41" s="244"/>
      <c r="C41" s="244"/>
      <c r="D41" s="244"/>
      <c r="E41" s="244"/>
      <c r="F41" s="244"/>
      <c r="G41" s="1127" t="s">
        <v>280</v>
      </c>
      <c r="H41" s="1128"/>
      <c r="I41" s="1128"/>
      <c r="J41" s="1129"/>
      <c r="K41" s="294">
        <v>325953</v>
      </c>
      <c r="L41" s="300">
        <v>29656</v>
      </c>
      <c r="M41" s="301">
        <v>36395</v>
      </c>
      <c r="N41" s="302">
        <v>-18.5</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14" t="s">
        <v>472</v>
      </c>
      <c r="J49" s="1116" t="s">
        <v>506</v>
      </c>
      <c r="K49" s="1117"/>
      <c r="L49" s="1117"/>
      <c r="M49" s="1117"/>
      <c r="N49" s="1118"/>
    </row>
    <row r="50" spans="1:14">
      <c r="A50" s="248"/>
      <c r="B50" s="244"/>
      <c r="C50" s="244"/>
      <c r="D50" s="244"/>
      <c r="E50" s="244"/>
      <c r="F50" s="244"/>
      <c r="G50" s="312"/>
      <c r="H50" s="313"/>
      <c r="I50" s="1115"/>
      <c r="J50" s="314" t="s">
        <v>507</v>
      </c>
      <c r="K50" s="315" t="s">
        <v>508</v>
      </c>
      <c r="L50" s="316" t="s">
        <v>509</v>
      </c>
      <c r="M50" s="317" t="s">
        <v>510</v>
      </c>
      <c r="N50" s="318" t="s">
        <v>511</v>
      </c>
    </row>
    <row r="51" spans="1:14">
      <c r="A51" s="248"/>
      <c r="B51" s="244"/>
      <c r="C51" s="244"/>
      <c r="D51" s="244"/>
      <c r="E51" s="244"/>
      <c r="F51" s="244"/>
      <c r="G51" s="310" t="s">
        <v>512</v>
      </c>
      <c r="H51" s="311"/>
      <c r="I51" s="319">
        <v>577132</v>
      </c>
      <c r="J51" s="320">
        <v>49964</v>
      </c>
      <c r="K51" s="321">
        <v>2.2999999999999998</v>
      </c>
      <c r="L51" s="322">
        <v>147869</v>
      </c>
      <c r="M51" s="323">
        <v>16.3</v>
      </c>
      <c r="N51" s="324">
        <v>-14</v>
      </c>
    </row>
    <row r="52" spans="1:14">
      <c r="A52" s="248"/>
      <c r="B52" s="244"/>
      <c r="C52" s="244"/>
      <c r="D52" s="244"/>
      <c r="E52" s="244"/>
      <c r="F52" s="244"/>
      <c r="G52" s="325"/>
      <c r="H52" s="326" t="s">
        <v>513</v>
      </c>
      <c r="I52" s="327">
        <v>476408</v>
      </c>
      <c r="J52" s="328">
        <v>41244</v>
      </c>
      <c r="K52" s="329">
        <v>-3.9</v>
      </c>
      <c r="L52" s="330">
        <v>63271</v>
      </c>
      <c r="M52" s="331">
        <v>-12.8</v>
      </c>
      <c r="N52" s="332">
        <v>8.9</v>
      </c>
    </row>
    <row r="53" spans="1:14">
      <c r="A53" s="248"/>
      <c r="B53" s="244"/>
      <c r="C53" s="244"/>
      <c r="D53" s="244"/>
      <c r="E53" s="244"/>
      <c r="F53" s="244"/>
      <c r="G53" s="310" t="s">
        <v>514</v>
      </c>
      <c r="H53" s="311"/>
      <c r="I53" s="319">
        <v>554896</v>
      </c>
      <c r="J53" s="320">
        <v>48967</v>
      </c>
      <c r="K53" s="321">
        <v>-2</v>
      </c>
      <c r="L53" s="322">
        <v>117242</v>
      </c>
      <c r="M53" s="323">
        <v>-20.7</v>
      </c>
      <c r="N53" s="324">
        <v>18.7</v>
      </c>
    </row>
    <row r="54" spans="1:14">
      <c r="A54" s="248"/>
      <c r="B54" s="244"/>
      <c r="C54" s="244"/>
      <c r="D54" s="244"/>
      <c r="E54" s="244"/>
      <c r="F54" s="244"/>
      <c r="G54" s="325"/>
      <c r="H54" s="326" t="s">
        <v>513</v>
      </c>
      <c r="I54" s="327">
        <v>509578</v>
      </c>
      <c r="J54" s="328">
        <v>44968</v>
      </c>
      <c r="K54" s="329">
        <v>9</v>
      </c>
      <c r="L54" s="330">
        <v>59388</v>
      </c>
      <c r="M54" s="331">
        <v>-6.1</v>
      </c>
      <c r="N54" s="332">
        <v>15.1</v>
      </c>
    </row>
    <row r="55" spans="1:14">
      <c r="A55" s="248"/>
      <c r="B55" s="244"/>
      <c r="C55" s="244"/>
      <c r="D55" s="244"/>
      <c r="E55" s="244"/>
      <c r="F55" s="244"/>
      <c r="G55" s="310" t="s">
        <v>515</v>
      </c>
      <c r="H55" s="311"/>
      <c r="I55" s="319">
        <v>1374818</v>
      </c>
      <c r="J55" s="320">
        <v>122872</v>
      </c>
      <c r="K55" s="321">
        <v>150.9</v>
      </c>
      <c r="L55" s="322">
        <v>114097</v>
      </c>
      <c r="M55" s="323">
        <v>-2.7</v>
      </c>
      <c r="N55" s="324">
        <v>153.6</v>
      </c>
    </row>
    <row r="56" spans="1:14">
      <c r="A56" s="248"/>
      <c r="B56" s="244"/>
      <c r="C56" s="244"/>
      <c r="D56" s="244"/>
      <c r="E56" s="244"/>
      <c r="F56" s="244"/>
      <c r="G56" s="325"/>
      <c r="H56" s="326" t="s">
        <v>513</v>
      </c>
      <c r="I56" s="327">
        <v>931800</v>
      </c>
      <c r="J56" s="328">
        <v>83278</v>
      </c>
      <c r="K56" s="329">
        <v>85.2</v>
      </c>
      <c r="L56" s="330">
        <v>61630</v>
      </c>
      <c r="M56" s="331">
        <v>3.8</v>
      </c>
      <c r="N56" s="332">
        <v>81.400000000000006</v>
      </c>
    </row>
    <row r="57" spans="1:14">
      <c r="A57" s="248"/>
      <c r="B57" s="244"/>
      <c r="C57" s="244"/>
      <c r="D57" s="244"/>
      <c r="E57" s="244"/>
      <c r="F57" s="244"/>
      <c r="G57" s="310" t="s">
        <v>516</v>
      </c>
      <c r="H57" s="311"/>
      <c r="I57" s="319">
        <v>2217102</v>
      </c>
      <c r="J57" s="320">
        <v>199326</v>
      </c>
      <c r="K57" s="321">
        <v>62.2</v>
      </c>
      <c r="L57" s="322">
        <v>136577</v>
      </c>
      <c r="M57" s="323">
        <v>19.7</v>
      </c>
      <c r="N57" s="324">
        <v>42.5</v>
      </c>
    </row>
    <row r="58" spans="1:14">
      <c r="A58" s="248"/>
      <c r="B58" s="244"/>
      <c r="C58" s="244"/>
      <c r="D58" s="244"/>
      <c r="E58" s="244"/>
      <c r="F58" s="244"/>
      <c r="G58" s="325"/>
      <c r="H58" s="326" t="s">
        <v>513</v>
      </c>
      <c r="I58" s="327">
        <v>1116725</v>
      </c>
      <c r="J58" s="328">
        <v>100398</v>
      </c>
      <c r="K58" s="329">
        <v>20.6</v>
      </c>
      <c r="L58" s="330">
        <v>59645</v>
      </c>
      <c r="M58" s="331">
        <v>-3.2</v>
      </c>
      <c r="N58" s="332">
        <v>23.8</v>
      </c>
    </row>
    <row r="59" spans="1:14">
      <c r="A59" s="248"/>
      <c r="B59" s="244"/>
      <c r="C59" s="244"/>
      <c r="D59" s="244"/>
      <c r="E59" s="244"/>
      <c r="F59" s="244"/>
      <c r="G59" s="310" t="s">
        <v>517</v>
      </c>
      <c r="H59" s="311"/>
      <c r="I59" s="319">
        <v>1757148</v>
      </c>
      <c r="J59" s="320">
        <v>159872</v>
      </c>
      <c r="K59" s="321">
        <v>-19.8</v>
      </c>
      <c r="L59" s="322">
        <v>132212</v>
      </c>
      <c r="M59" s="323">
        <v>-3.2</v>
      </c>
      <c r="N59" s="324">
        <v>-16.600000000000001</v>
      </c>
    </row>
    <row r="60" spans="1:14">
      <c r="A60" s="248"/>
      <c r="B60" s="244"/>
      <c r="C60" s="244"/>
      <c r="D60" s="244"/>
      <c r="E60" s="244"/>
      <c r="F60" s="244"/>
      <c r="G60" s="325"/>
      <c r="H60" s="326" t="s">
        <v>513</v>
      </c>
      <c r="I60" s="333">
        <v>972190</v>
      </c>
      <c r="J60" s="328">
        <v>88453</v>
      </c>
      <c r="K60" s="329">
        <v>-11.9</v>
      </c>
      <c r="L60" s="330">
        <v>67114</v>
      </c>
      <c r="M60" s="331">
        <v>12.5</v>
      </c>
      <c r="N60" s="332">
        <v>-24.4</v>
      </c>
    </row>
    <row r="61" spans="1:14">
      <c r="A61" s="248"/>
      <c r="B61" s="244"/>
      <c r="C61" s="244"/>
      <c r="D61" s="244"/>
      <c r="E61" s="244"/>
      <c r="F61" s="244"/>
      <c r="G61" s="310" t="s">
        <v>518</v>
      </c>
      <c r="H61" s="334"/>
      <c r="I61" s="335">
        <v>1296219</v>
      </c>
      <c r="J61" s="336">
        <v>116200</v>
      </c>
      <c r="K61" s="337">
        <v>38.700000000000003</v>
      </c>
      <c r="L61" s="338">
        <v>129599</v>
      </c>
      <c r="M61" s="339">
        <v>1.9</v>
      </c>
      <c r="N61" s="324">
        <v>36.799999999999997</v>
      </c>
    </row>
    <row r="62" spans="1:14">
      <c r="A62" s="248"/>
      <c r="B62" s="244"/>
      <c r="C62" s="244"/>
      <c r="D62" s="244"/>
      <c r="E62" s="244"/>
      <c r="F62" s="244"/>
      <c r="G62" s="325"/>
      <c r="H62" s="326" t="s">
        <v>513</v>
      </c>
      <c r="I62" s="327">
        <v>801340</v>
      </c>
      <c r="J62" s="328">
        <v>71668</v>
      </c>
      <c r="K62" s="329">
        <v>19.8</v>
      </c>
      <c r="L62" s="330">
        <v>62210</v>
      </c>
      <c r="M62" s="331">
        <v>-1.2</v>
      </c>
      <c r="N62" s="332">
        <v>21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9" t="s">
        <v>3</v>
      </c>
      <c r="D47" s="1139"/>
      <c r="E47" s="1140"/>
      <c r="F47" s="11">
        <v>19.95</v>
      </c>
      <c r="G47" s="12">
        <v>22.55</v>
      </c>
      <c r="H47" s="12">
        <v>22.89</v>
      </c>
      <c r="I47" s="12">
        <v>25.12</v>
      </c>
      <c r="J47" s="13">
        <v>23.92</v>
      </c>
    </row>
    <row r="48" spans="2:10" ht="57.75" customHeight="1">
      <c r="B48" s="14"/>
      <c r="C48" s="1141" t="s">
        <v>4</v>
      </c>
      <c r="D48" s="1141"/>
      <c r="E48" s="1142"/>
      <c r="F48" s="15">
        <v>3.87</v>
      </c>
      <c r="G48" s="16">
        <v>2.94</v>
      </c>
      <c r="H48" s="16">
        <v>3.37</v>
      </c>
      <c r="I48" s="16">
        <v>3.57</v>
      </c>
      <c r="J48" s="17">
        <v>3.76</v>
      </c>
    </row>
    <row r="49" spans="2:10" ht="57.75" customHeight="1" thickBot="1">
      <c r="B49" s="18"/>
      <c r="C49" s="1143" t="s">
        <v>5</v>
      </c>
      <c r="D49" s="1143"/>
      <c r="E49" s="1144"/>
      <c r="F49" s="19">
        <v>1.93</v>
      </c>
      <c r="G49" s="20" t="s">
        <v>525</v>
      </c>
      <c r="H49" s="20" t="s">
        <v>526</v>
      </c>
      <c r="I49" s="20">
        <v>1.42</v>
      </c>
      <c r="J49" s="21" t="s">
        <v>527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1" t="s">
        <v>528</v>
      </c>
      <c r="D34" s="1151"/>
      <c r="E34" s="1152"/>
      <c r="F34" s="32">
        <v>2.4</v>
      </c>
      <c r="G34" s="33">
        <v>4.04</v>
      </c>
      <c r="H34" s="33">
        <v>6.29</v>
      </c>
      <c r="I34" s="33">
        <v>7.21</v>
      </c>
      <c r="J34" s="34">
        <v>7.19</v>
      </c>
      <c r="K34" s="22"/>
      <c r="L34" s="22"/>
      <c r="M34" s="22"/>
      <c r="N34" s="22"/>
      <c r="O34" s="22"/>
      <c r="P34" s="22"/>
    </row>
    <row r="35" spans="1:16" ht="39" customHeight="1">
      <c r="A35" s="22"/>
      <c r="B35" s="35"/>
      <c r="C35" s="1145" t="s">
        <v>529</v>
      </c>
      <c r="D35" s="1146"/>
      <c r="E35" s="1147"/>
      <c r="F35" s="36">
        <v>1.88</v>
      </c>
      <c r="G35" s="37">
        <v>2.38</v>
      </c>
      <c r="H35" s="37">
        <v>3.37</v>
      </c>
      <c r="I35" s="37">
        <v>3.58</v>
      </c>
      <c r="J35" s="38">
        <v>4.2</v>
      </c>
      <c r="K35" s="22"/>
      <c r="L35" s="22"/>
      <c r="M35" s="22"/>
      <c r="N35" s="22"/>
      <c r="O35" s="22"/>
      <c r="P35" s="22"/>
    </row>
    <row r="36" spans="1:16" ht="39" customHeight="1">
      <c r="A36" s="22"/>
      <c r="B36" s="35"/>
      <c r="C36" s="1145" t="s">
        <v>530</v>
      </c>
      <c r="D36" s="1146"/>
      <c r="E36" s="1147"/>
      <c r="F36" s="36">
        <v>3.87</v>
      </c>
      <c r="G36" s="37">
        <v>2.94</v>
      </c>
      <c r="H36" s="37">
        <v>3.37</v>
      </c>
      <c r="I36" s="37">
        <v>3.56</v>
      </c>
      <c r="J36" s="38">
        <v>3.76</v>
      </c>
      <c r="K36" s="22"/>
      <c r="L36" s="22"/>
      <c r="M36" s="22"/>
      <c r="N36" s="22"/>
      <c r="O36" s="22"/>
      <c r="P36" s="22"/>
    </row>
    <row r="37" spans="1:16" ht="39" customHeight="1">
      <c r="A37" s="22"/>
      <c r="B37" s="35"/>
      <c r="C37" s="1145" t="s">
        <v>531</v>
      </c>
      <c r="D37" s="1146"/>
      <c r="E37" s="1147"/>
      <c r="F37" s="36">
        <v>3.15</v>
      </c>
      <c r="G37" s="37">
        <v>3.6</v>
      </c>
      <c r="H37" s="37">
        <v>3.56</v>
      </c>
      <c r="I37" s="37">
        <v>2.88</v>
      </c>
      <c r="J37" s="38">
        <v>3.69</v>
      </c>
      <c r="K37" s="22"/>
      <c r="L37" s="22"/>
      <c r="M37" s="22"/>
      <c r="N37" s="22"/>
      <c r="O37" s="22"/>
      <c r="P37" s="22"/>
    </row>
    <row r="38" spans="1:16" ht="39" customHeight="1">
      <c r="A38" s="22"/>
      <c r="B38" s="35"/>
      <c r="C38" s="1145" t="s">
        <v>532</v>
      </c>
      <c r="D38" s="1146"/>
      <c r="E38" s="1147"/>
      <c r="F38" s="36">
        <v>0.14000000000000001</v>
      </c>
      <c r="G38" s="37">
        <v>0.01</v>
      </c>
      <c r="H38" s="37">
        <v>0.04</v>
      </c>
      <c r="I38" s="37">
        <v>0.03</v>
      </c>
      <c r="J38" s="38">
        <v>0.38</v>
      </c>
      <c r="K38" s="22"/>
      <c r="L38" s="22"/>
      <c r="M38" s="22"/>
      <c r="N38" s="22"/>
      <c r="O38" s="22"/>
      <c r="P38" s="22"/>
    </row>
    <row r="39" spans="1:16" ht="39" customHeight="1">
      <c r="A39" s="22"/>
      <c r="B39" s="35"/>
      <c r="C39" s="1145" t="s">
        <v>533</v>
      </c>
      <c r="D39" s="1146"/>
      <c r="E39" s="1147"/>
      <c r="F39" s="36">
        <v>0.54</v>
      </c>
      <c r="G39" s="37">
        <v>0.79</v>
      </c>
      <c r="H39" s="37">
        <v>0.64</v>
      </c>
      <c r="I39" s="37">
        <v>0.91</v>
      </c>
      <c r="J39" s="38">
        <v>0.26</v>
      </c>
      <c r="K39" s="22"/>
      <c r="L39" s="22"/>
      <c r="M39" s="22"/>
      <c r="N39" s="22"/>
      <c r="O39" s="22"/>
      <c r="P39" s="22"/>
    </row>
    <row r="40" spans="1:16" ht="39" customHeight="1">
      <c r="A40" s="22"/>
      <c r="B40" s="35"/>
      <c r="C40" s="1145" t="s">
        <v>534</v>
      </c>
      <c r="D40" s="1146"/>
      <c r="E40" s="1147"/>
      <c r="F40" s="36">
        <v>0.05</v>
      </c>
      <c r="G40" s="37">
        <v>0.05</v>
      </c>
      <c r="H40" s="37">
        <v>0.06</v>
      </c>
      <c r="I40" s="37">
        <v>0.06</v>
      </c>
      <c r="J40" s="38">
        <v>7.0000000000000007E-2</v>
      </c>
      <c r="K40" s="22"/>
      <c r="L40" s="22"/>
      <c r="M40" s="22"/>
      <c r="N40" s="22"/>
      <c r="O40" s="22"/>
      <c r="P40" s="22"/>
    </row>
    <row r="41" spans="1:16" ht="39" customHeight="1">
      <c r="A41" s="22"/>
      <c r="B41" s="35"/>
      <c r="C41" s="1145" t="s">
        <v>535</v>
      </c>
      <c r="D41" s="1146"/>
      <c r="E41" s="1147"/>
      <c r="F41" s="36">
        <v>0.01</v>
      </c>
      <c r="G41" s="37">
        <v>0.05</v>
      </c>
      <c r="H41" s="37">
        <v>0.1</v>
      </c>
      <c r="I41" s="37">
        <v>0.11</v>
      </c>
      <c r="J41" s="38">
        <v>7.0000000000000007E-2</v>
      </c>
      <c r="K41" s="22"/>
      <c r="L41" s="22"/>
      <c r="M41" s="22"/>
      <c r="N41" s="22"/>
      <c r="O41" s="22"/>
      <c r="P41" s="22"/>
    </row>
    <row r="42" spans="1:16" ht="39" customHeight="1">
      <c r="A42" s="22"/>
      <c r="B42" s="39"/>
      <c r="C42" s="1145" t="s">
        <v>536</v>
      </c>
      <c r="D42" s="1146"/>
      <c r="E42" s="1147"/>
      <c r="F42" s="36" t="s">
        <v>482</v>
      </c>
      <c r="G42" s="37" t="s">
        <v>482</v>
      </c>
      <c r="H42" s="37" t="s">
        <v>482</v>
      </c>
      <c r="I42" s="37" t="s">
        <v>482</v>
      </c>
      <c r="J42" s="38" t="s">
        <v>482</v>
      </c>
      <c r="K42" s="22"/>
      <c r="L42" s="22"/>
      <c r="M42" s="22"/>
      <c r="N42" s="22"/>
      <c r="O42" s="22"/>
      <c r="P42" s="22"/>
    </row>
    <row r="43" spans="1:16" ht="39" customHeight="1" thickBot="1">
      <c r="A43" s="22"/>
      <c r="B43" s="40"/>
      <c r="C43" s="1148" t="s">
        <v>537</v>
      </c>
      <c r="D43" s="1149"/>
      <c r="E43" s="1150"/>
      <c r="F43" s="41">
        <v>0</v>
      </c>
      <c r="G43" s="42">
        <v>0.01</v>
      </c>
      <c r="H43" s="42">
        <v>0</v>
      </c>
      <c r="I43" s="42">
        <v>0.01</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1" t="s">
        <v>11</v>
      </c>
      <c r="C45" s="1162"/>
      <c r="D45" s="58"/>
      <c r="E45" s="1167" t="s">
        <v>12</v>
      </c>
      <c r="F45" s="1167"/>
      <c r="G45" s="1167"/>
      <c r="H45" s="1167"/>
      <c r="I45" s="1167"/>
      <c r="J45" s="1168"/>
      <c r="K45" s="59">
        <v>696</v>
      </c>
      <c r="L45" s="60">
        <v>670</v>
      </c>
      <c r="M45" s="60">
        <v>635</v>
      </c>
      <c r="N45" s="60">
        <v>619</v>
      </c>
      <c r="O45" s="61">
        <v>607</v>
      </c>
      <c r="P45" s="48"/>
      <c r="Q45" s="48"/>
      <c r="R45" s="48"/>
      <c r="S45" s="48"/>
      <c r="T45" s="48"/>
      <c r="U45" s="48"/>
    </row>
    <row r="46" spans="1:21" ht="30.75" customHeight="1">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c r="A47" s="48"/>
      <c r="B47" s="1163"/>
      <c r="C47" s="1164"/>
      <c r="D47" s="62"/>
      <c r="E47" s="1155" t="s">
        <v>14</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c r="A48" s="48"/>
      <c r="B48" s="1163"/>
      <c r="C48" s="1164"/>
      <c r="D48" s="62"/>
      <c r="E48" s="1155" t="s">
        <v>15</v>
      </c>
      <c r="F48" s="1155"/>
      <c r="G48" s="1155"/>
      <c r="H48" s="1155"/>
      <c r="I48" s="1155"/>
      <c r="J48" s="1156"/>
      <c r="K48" s="63">
        <v>9</v>
      </c>
      <c r="L48" s="64">
        <v>10</v>
      </c>
      <c r="M48" s="64">
        <v>12</v>
      </c>
      <c r="N48" s="64">
        <v>12</v>
      </c>
      <c r="O48" s="65">
        <v>13</v>
      </c>
      <c r="P48" s="48"/>
      <c r="Q48" s="48"/>
      <c r="R48" s="48"/>
      <c r="S48" s="48"/>
      <c r="T48" s="48"/>
      <c r="U48" s="48"/>
    </row>
    <row r="49" spans="1:21" ht="30.75" customHeight="1">
      <c r="A49" s="48"/>
      <c r="B49" s="1163"/>
      <c r="C49" s="1164"/>
      <c r="D49" s="62"/>
      <c r="E49" s="1155" t="s">
        <v>16</v>
      </c>
      <c r="F49" s="1155"/>
      <c r="G49" s="1155"/>
      <c r="H49" s="1155"/>
      <c r="I49" s="1155"/>
      <c r="J49" s="1156"/>
      <c r="K49" s="63">
        <v>49</v>
      </c>
      <c r="L49" s="64">
        <v>50</v>
      </c>
      <c r="M49" s="64">
        <v>52</v>
      </c>
      <c r="N49" s="64">
        <v>52</v>
      </c>
      <c r="O49" s="65">
        <v>53</v>
      </c>
      <c r="P49" s="48"/>
      <c r="Q49" s="48"/>
      <c r="R49" s="48"/>
      <c r="S49" s="48"/>
      <c r="T49" s="48"/>
      <c r="U49" s="48"/>
    </row>
    <row r="50" spans="1:21" ht="30.75" customHeight="1">
      <c r="A50" s="48"/>
      <c r="B50" s="1163"/>
      <c r="C50" s="1164"/>
      <c r="D50" s="62"/>
      <c r="E50" s="1155" t="s">
        <v>17</v>
      </c>
      <c r="F50" s="1155"/>
      <c r="G50" s="1155"/>
      <c r="H50" s="1155"/>
      <c r="I50" s="1155"/>
      <c r="J50" s="1156"/>
      <c r="K50" s="63">
        <v>15</v>
      </c>
      <c r="L50" s="64">
        <v>15</v>
      </c>
      <c r="M50" s="64">
        <v>15</v>
      </c>
      <c r="N50" s="64">
        <v>13</v>
      </c>
      <c r="O50" s="65">
        <v>15</v>
      </c>
      <c r="P50" s="48"/>
      <c r="Q50" s="48"/>
      <c r="R50" s="48"/>
      <c r="S50" s="48"/>
      <c r="T50" s="48"/>
      <c r="U50" s="48"/>
    </row>
    <row r="51" spans="1:21" ht="30.75" customHeight="1">
      <c r="A51" s="48"/>
      <c r="B51" s="1165"/>
      <c r="C51" s="1166"/>
      <c r="D51" s="66"/>
      <c r="E51" s="1155" t="s">
        <v>18</v>
      </c>
      <c r="F51" s="1155"/>
      <c r="G51" s="1155"/>
      <c r="H51" s="1155"/>
      <c r="I51" s="1155"/>
      <c r="J51" s="1156"/>
      <c r="K51" s="63" t="s">
        <v>482</v>
      </c>
      <c r="L51" s="64" t="s">
        <v>482</v>
      </c>
      <c r="M51" s="64" t="s">
        <v>482</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329</v>
      </c>
      <c r="L52" s="64">
        <v>342</v>
      </c>
      <c r="M52" s="64">
        <v>340</v>
      </c>
      <c r="N52" s="64">
        <v>372</v>
      </c>
      <c r="O52" s="65">
        <v>361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440</v>
      </c>
      <c r="L53" s="69">
        <v>403</v>
      </c>
      <c r="M53" s="69">
        <v>374</v>
      </c>
      <c r="N53" s="69">
        <v>324</v>
      </c>
      <c r="O53" s="70">
        <v>327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81" t="s">
        <v>24</v>
      </c>
      <c r="C41" s="1182"/>
      <c r="D41" s="81"/>
      <c r="E41" s="1183" t="s">
        <v>25</v>
      </c>
      <c r="F41" s="1183"/>
      <c r="G41" s="1183"/>
      <c r="H41" s="1184"/>
      <c r="I41" s="82">
        <v>5444</v>
      </c>
      <c r="J41" s="83">
        <v>5191</v>
      </c>
      <c r="K41" s="83">
        <v>5320</v>
      </c>
      <c r="L41" s="83">
        <v>5690</v>
      </c>
      <c r="M41" s="84">
        <v>5670</v>
      </c>
    </row>
    <row r="42" spans="2:13" ht="27.75" customHeight="1">
      <c r="B42" s="1171"/>
      <c r="C42" s="1172"/>
      <c r="D42" s="85"/>
      <c r="E42" s="1175" t="s">
        <v>26</v>
      </c>
      <c r="F42" s="1175"/>
      <c r="G42" s="1175"/>
      <c r="H42" s="1176"/>
      <c r="I42" s="86">
        <v>97</v>
      </c>
      <c r="J42" s="87">
        <v>85</v>
      </c>
      <c r="K42" s="87">
        <v>71</v>
      </c>
      <c r="L42" s="87">
        <v>59</v>
      </c>
      <c r="M42" s="88">
        <v>47</v>
      </c>
    </row>
    <row r="43" spans="2:13" ht="27.75" customHeight="1">
      <c r="B43" s="1171"/>
      <c r="C43" s="1172"/>
      <c r="D43" s="85"/>
      <c r="E43" s="1175" t="s">
        <v>27</v>
      </c>
      <c r="F43" s="1175"/>
      <c r="G43" s="1175"/>
      <c r="H43" s="1176"/>
      <c r="I43" s="86">
        <v>107</v>
      </c>
      <c r="J43" s="87">
        <v>90</v>
      </c>
      <c r="K43" s="87">
        <v>77</v>
      </c>
      <c r="L43" s="87">
        <v>65</v>
      </c>
      <c r="M43" s="88">
        <v>57</v>
      </c>
    </row>
    <row r="44" spans="2:13" ht="27.75" customHeight="1">
      <c r="B44" s="1171"/>
      <c r="C44" s="1172"/>
      <c r="D44" s="85"/>
      <c r="E44" s="1175" t="s">
        <v>28</v>
      </c>
      <c r="F44" s="1175"/>
      <c r="G44" s="1175"/>
      <c r="H44" s="1176"/>
      <c r="I44" s="86">
        <v>495</v>
      </c>
      <c r="J44" s="87">
        <v>450</v>
      </c>
      <c r="K44" s="87">
        <v>405</v>
      </c>
      <c r="L44" s="87">
        <v>436</v>
      </c>
      <c r="M44" s="88">
        <v>504</v>
      </c>
    </row>
    <row r="45" spans="2:13" ht="27.75" customHeight="1">
      <c r="B45" s="1171"/>
      <c r="C45" s="1172"/>
      <c r="D45" s="85"/>
      <c r="E45" s="1175" t="s">
        <v>29</v>
      </c>
      <c r="F45" s="1175"/>
      <c r="G45" s="1175"/>
      <c r="H45" s="1176"/>
      <c r="I45" s="86">
        <v>1190</v>
      </c>
      <c r="J45" s="87">
        <v>1175</v>
      </c>
      <c r="K45" s="87">
        <v>1173</v>
      </c>
      <c r="L45" s="87">
        <v>1199</v>
      </c>
      <c r="M45" s="88">
        <v>1047</v>
      </c>
    </row>
    <row r="46" spans="2:13" ht="27.75" customHeight="1">
      <c r="B46" s="1171"/>
      <c r="C46" s="1172"/>
      <c r="D46" s="85"/>
      <c r="E46" s="1175" t="s">
        <v>30</v>
      </c>
      <c r="F46" s="1175"/>
      <c r="G46" s="1175"/>
      <c r="H46" s="1176"/>
      <c r="I46" s="86">
        <v>18</v>
      </c>
      <c r="J46" s="87">
        <v>17</v>
      </c>
      <c r="K46" s="87">
        <v>15</v>
      </c>
      <c r="L46" s="87">
        <v>14</v>
      </c>
      <c r="M46" s="88">
        <v>12</v>
      </c>
    </row>
    <row r="47" spans="2:13" ht="27.75" customHeight="1">
      <c r="B47" s="1171"/>
      <c r="C47" s="1172"/>
      <c r="D47" s="85"/>
      <c r="E47" s="1175" t="s">
        <v>31</v>
      </c>
      <c r="F47" s="1175"/>
      <c r="G47" s="1175"/>
      <c r="H47" s="1176"/>
      <c r="I47" s="86" t="s">
        <v>482</v>
      </c>
      <c r="J47" s="87" t="s">
        <v>482</v>
      </c>
      <c r="K47" s="87" t="s">
        <v>482</v>
      </c>
      <c r="L47" s="87" t="s">
        <v>482</v>
      </c>
      <c r="M47" s="88" t="s">
        <v>482</v>
      </c>
    </row>
    <row r="48" spans="2:13" ht="27.75" customHeight="1">
      <c r="B48" s="1173"/>
      <c r="C48" s="1174"/>
      <c r="D48" s="85"/>
      <c r="E48" s="1175" t="s">
        <v>32</v>
      </c>
      <c r="F48" s="1175"/>
      <c r="G48" s="1175"/>
      <c r="H48" s="1176"/>
      <c r="I48" s="86" t="s">
        <v>482</v>
      </c>
      <c r="J48" s="87" t="s">
        <v>482</v>
      </c>
      <c r="K48" s="87" t="s">
        <v>482</v>
      </c>
      <c r="L48" s="87" t="s">
        <v>482</v>
      </c>
      <c r="M48" s="88" t="s">
        <v>482</v>
      </c>
    </row>
    <row r="49" spans="2:13" ht="27.75" customHeight="1">
      <c r="B49" s="1169" t="s">
        <v>33</v>
      </c>
      <c r="C49" s="1170"/>
      <c r="D49" s="89"/>
      <c r="E49" s="1175" t="s">
        <v>34</v>
      </c>
      <c r="F49" s="1175"/>
      <c r="G49" s="1175"/>
      <c r="H49" s="1176"/>
      <c r="I49" s="86">
        <v>1661</v>
      </c>
      <c r="J49" s="87">
        <v>1795</v>
      </c>
      <c r="K49" s="87">
        <v>1665</v>
      </c>
      <c r="L49" s="87">
        <v>1664</v>
      </c>
      <c r="M49" s="88">
        <v>1628</v>
      </c>
    </row>
    <row r="50" spans="2:13" ht="27.75" customHeight="1">
      <c r="B50" s="1171"/>
      <c r="C50" s="1172"/>
      <c r="D50" s="85"/>
      <c r="E50" s="1175" t="s">
        <v>35</v>
      </c>
      <c r="F50" s="1175"/>
      <c r="G50" s="1175"/>
      <c r="H50" s="1176"/>
      <c r="I50" s="86">
        <v>210</v>
      </c>
      <c r="J50" s="87">
        <v>186</v>
      </c>
      <c r="K50" s="87">
        <v>164</v>
      </c>
      <c r="L50" s="87">
        <v>142</v>
      </c>
      <c r="M50" s="88">
        <v>127</v>
      </c>
    </row>
    <row r="51" spans="2:13" ht="27.75" customHeight="1">
      <c r="B51" s="1173"/>
      <c r="C51" s="1174"/>
      <c r="D51" s="85"/>
      <c r="E51" s="1175" t="s">
        <v>36</v>
      </c>
      <c r="F51" s="1175"/>
      <c r="G51" s="1175"/>
      <c r="H51" s="1176"/>
      <c r="I51" s="86">
        <v>3256</v>
      </c>
      <c r="J51" s="87">
        <v>3360</v>
      </c>
      <c r="K51" s="87">
        <v>3725</v>
      </c>
      <c r="L51" s="87">
        <v>3691</v>
      </c>
      <c r="M51" s="88">
        <v>3736</v>
      </c>
    </row>
    <row r="52" spans="2:13" ht="27.75" customHeight="1" thickBot="1">
      <c r="B52" s="1177" t="s">
        <v>37</v>
      </c>
      <c r="C52" s="1178"/>
      <c r="D52" s="90"/>
      <c r="E52" s="1179" t="s">
        <v>38</v>
      </c>
      <c r="F52" s="1179"/>
      <c r="G52" s="1179"/>
      <c r="H52" s="1180"/>
      <c r="I52" s="91">
        <v>2223</v>
      </c>
      <c r="J52" s="92">
        <v>1666</v>
      </c>
      <c r="K52" s="92">
        <v>1505</v>
      </c>
      <c r="L52" s="92">
        <v>1966</v>
      </c>
      <c r="M52" s="93">
        <v>1846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49964</v>
      </c>
      <c r="E3" s="116"/>
      <c r="F3" s="117">
        <v>147869</v>
      </c>
      <c r="G3" s="118"/>
      <c r="H3" s="119"/>
    </row>
    <row r="4" spans="1:8">
      <c r="A4" s="120"/>
      <c r="B4" s="121"/>
      <c r="C4" s="122"/>
      <c r="D4" s="123">
        <v>41244</v>
      </c>
      <c r="E4" s="124"/>
      <c r="F4" s="125">
        <v>63271</v>
      </c>
      <c r="G4" s="126"/>
      <c r="H4" s="127"/>
    </row>
    <row r="5" spans="1:8">
      <c r="A5" s="108" t="s">
        <v>514</v>
      </c>
      <c r="B5" s="113"/>
      <c r="C5" s="114"/>
      <c r="D5" s="115">
        <v>48967</v>
      </c>
      <c r="E5" s="116"/>
      <c r="F5" s="117">
        <v>117242</v>
      </c>
      <c r="G5" s="118"/>
      <c r="H5" s="119"/>
    </row>
    <row r="6" spans="1:8">
      <c r="A6" s="120"/>
      <c r="B6" s="121"/>
      <c r="C6" s="122"/>
      <c r="D6" s="123">
        <v>44968</v>
      </c>
      <c r="E6" s="124"/>
      <c r="F6" s="125">
        <v>59388</v>
      </c>
      <c r="G6" s="126"/>
      <c r="H6" s="127"/>
    </row>
    <row r="7" spans="1:8">
      <c r="A7" s="108" t="s">
        <v>515</v>
      </c>
      <c r="B7" s="113"/>
      <c r="C7" s="114"/>
      <c r="D7" s="115">
        <v>122872</v>
      </c>
      <c r="E7" s="116"/>
      <c r="F7" s="117">
        <v>114097</v>
      </c>
      <c r="G7" s="118"/>
      <c r="H7" s="119"/>
    </row>
    <row r="8" spans="1:8">
      <c r="A8" s="120"/>
      <c r="B8" s="121"/>
      <c r="C8" s="122"/>
      <c r="D8" s="123">
        <v>83278</v>
      </c>
      <c r="E8" s="124"/>
      <c r="F8" s="125">
        <v>61630</v>
      </c>
      <c r="G8" s="126"/>
      <c r="H8" s="127"/>
    </row>
    <row r="9" spans="1:8">
      <c r="A9" s="108" t="s">
        <v>516</v>
      </c>
      <c r="B9" s="113"/>
      <c r="C9" s="114"/>
      <c r="D9" s="115">
        <v>199326</v>
      </c>
      <c r="E9" s="116"/>
      <c r="F9" s="117">
        <v>136577</v>
      </c>
      <c r="G9" s="118"/>
      <c r="H9" s="119"/>
    </row>
    <row r="10" spans="1:8">
      <c r="A10" s="120"/>
      <c r="B10" s="121"/>
      <c r="C10" s="122"/>
      <c r="D10" s="123">
        <v>100398</v>
      </c>
      <c r="E10" s="124"/>
      <c r="F10" s="125">
        <v>59645</v>
      </c>
      <c r="G10" s="126"/>
      <c r="H10" s="127"/>
    </row>
    <row r="11" spans="1:8">
      <c r="A11" s="108" t="s">
        <v>517</v>
      </c>
      <c r="B11" s="113"/>
      <c r="C11" s="114"/>
      <c r="D11" s="115">
        <v>159872</v>
      </c>
      <c r="E11" s="116"/>
      <c r="F11" s="117">
        <v>132212</v>
      </c>
      <c r="G11" s="118"/>
      <c r="H11" s="119"/>
    </row>
    <row r="12" spans="1:8">
      <c r="A12" s="120"/>
      <c r="B12" s="121"/>
      <c r="C12" s="128"/>
      <c r="D12" s="123">
        <v>88453</v>
      </c>
      <c r="E12" s="124"/>
      <c r="F12" s="125">
        <v>67114</v>
      </c>
      <c r="G12" s="126"/>
      <c r="H12" s="127"/>
    </row>
    <row r="13" spans="1:8">
      <c r="A13" s="108"/>
      <c r="B13" s="113"/>
      <c r="C13" s="129"/>
      <c r="D13" s="130">
        <v>116200</v>
      </c>
      <c r="E13" s="131"/>
      <c r="F13" s="132">
        <v>129599</v>
      </c>
      <c r="G13" s="133"/>
      <c r="H13" s="119"/>
    </row>
    <row r="14" spans="1:8">
      <c r="A14" s="120"/>
      <c r="B14" s="121"/>
      <c r="C14" s="122"/>
      <c r="D14" s="123">
        <v>71668</v>
      </c>
      <c r="E14" s="124"/>
      <c r="F14" s="125">
        <v>62210</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3.87</v>
      </c>
      <c r="C19" s="134">
        <f>ROUND(VALUE(SUBSTITUTE(実質収支比率等に係る経年分析!G$48,"▲","-")),2)</f>
        <v>2.94</v>
      </c>
      <c r="D19" s="134">
        <f>ROUND(VALUE(SUBSTITUTE(実質収支比率等に係る経年分析!H$48,"▲","-")),2)</f>
        <v>3.37</v>
      </c>
      <c r="E19" s="134">
        <f>ROUND(VALUE(SUBSTITUTE(実質収支比率等に係る経年分析!I$48,"▲","-")),2)</f>
        <v>3.57</v>
      </c>
      <c r="F19" s="134">
        <f>ROUND(VALUE(SUBSTITUTE(実質収支比率等に係る経年分析!J$48,"▲","-")),2)</f>
        <v>3.76</v>
      </c>
    </row>
    <row r="20" spans="1:11">
      <c r="A20" s="134" t="s">
        <v>43</v>
      </c>
      <c r="B20" s="134">
        <f>ROUND(VALUE(SUBSTITUTE(実質収支比率等に係る経年分析!F$47,"▲","-")),2)</f>
        <v>19.95</v>
      </c>
      <c r="C20" s="134">
        <f>ROUND(VALUE(SUBSTITUTE(実質収支比率等に係る経年分析!G$47,"▲","-")),2)</f>
        <v>22.55</v>
      </c>
      <c r="D20" s="134">
        <f>ROUND(VALUE(SUBSTITUTE(実質収支比率等に係る経年分析!H$47,"▲","-")),2)</f>
        <v>22.89</v>
      </c>
      <c r="E20" s="134">
        <f>ROUND(VALUE(SUBSTITUTE(実質収支比率等に係る経年分析!I$47,"▲","-")),2)</f>
        <v>25.12</v>
      </c>
      <c r="F20" s="134">
        <f>ROUND(VALUE(SUBSTITUTE(実質収支比率等に係る経年分析!J$47,"▲","-")),2)</f>
        <v>23.92</v>
      </c>
    </row>
    <row r="21" spans="1:11">
      <c r="A21" s="134" t="s">
        <v>44</v>
      </c>
      <c r="B21" s="134">
        <f>IF(ISNUMBER(VALUE(SUBSTITUTE(実質収支比率等に係る経年分析!F$49,"▲","-"))),ROUND(VALUE(SUBSTITUTE(実質収支比率等に係る経年分析!F$49,"▲","-")),2),NA())</f>
        <v>1.93</v>
      </c>
      <c r="C21" s="134">
        <f>IF(ISNUMBER(VALUE(SUBSTITUTE(実質収支比率等に係る経年分析!G$49,"▲","-"))),ROUND(VALUE(SUBSTITUTE(実質収支比率等に係る経年分析!G$49,"▲","-")),2),NA())</f>
        <v>-0.64</v>
      </c>
      <c r="D21" s="134">
        <f>IF(ISNUMBER(VALUE(SUBSTITUTE(実質収支比率等に係る経年分析!H$49,"▲","-"))),ROUND(VALUE(SUBSTITUTE(実質収支比率等に係る経年分析!H$49,"▲","-")),2),NA())</f>
        <v>-0.01</v>
      </c>
      <c r="E21" s="134">
        <f>IF(ISNUMBER(VALUE(SUBSTITUTE(実質収支比率等に係る経年分析!I$49,"▲","-"))),ROUND(VALUE(SUBSTITUTE(実質収支比率等に係る経年分析!I$49,"▲","-")),2),NA())</f>
        <v>1.42</v>
      </c>
      <c r="F21" s="134">
        <f>IF(ISNUMBER(VALUE(SUBSTITUTE(実質収支比率等に係る経年分析!J$49,"▲","-"))),ROUND(VALUE(SUBSTITUTE(実質収支比率等に係る経年分析!J$49,"▲","-")),2),NA())</f>
        <v>-3.09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介護保険事業特別会計（介護サービス事業勘定）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介護保険事業特別会計（保険事業勘定）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0.91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0.26</v>
      </c>
    </row>
    <row r="32" spans="1:11">
      <c r="A32" s="135" t="str">
        <f>IF(連結実質赤字比率に係る赤字・黒字の構成分析!C$38="",NA(),連結実質赤字比率に係る赤字・黒字の構成分析!C$38)</f>
        <v>東都農地区簡易水道事業特別会計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0.14000000000000001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0.38</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3.15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3.56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2.88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3.69</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3.87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2.94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3.37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3.56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3.76</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1.88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2.38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3.58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v>
      </c>
    </row>
    <row r="36" spans="1:16">
      <c r="A36" s="135" t="str">
        <f>IF(連結実質赤字比率に係る赤字・黒字の構成分析!C$34="",NA(),連結実質赤字比率に係る赤字・黒字の構成分析!C$34)</f>
        <v>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6.29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7.21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7.19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329</v>
      </c>
      <c r="E42" s="136"/>
      <c r="F42" s="136"/>
      <c r="G42" s="136">
        <f>'実質公債費比率（分子）の構造'!L$52</f>
        <v>342</v>
      </c>
      <c r="H42" s="136"/>
      <c r="I42" s="136"/>
      <c r="J42" s="136">
        <f>'実質公債費比率（分子）の構造'!M$52</f>
        <v>340</v>
      </c>
      <c r="K42" s="136"/>
      <c r="L42" s="136"/>
      <c r="M42" s="136">
        <f>'実質公債費比率（分子）の構造'!N$52</f>
        <v>372</v>
      </c>
      <c r="N42" s="136"/>
      <c r="O42" s="136"/>
      <c r="P42" s="136">
        <f>'実質公債費比率（分子）の構造'!O$52</f>
        <v>361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15</v>
      </c>
      <c r="C44" s="136"/>
      <c r="D44" s="136"/>
      <c r="E44" s="136">
        <f>'実質公債費比率（分子）の構造'!L$50</f>
        <v>15</v>
      </c>
      <c r="F44" s="136"/>
      <c r="G44" s="136"/>
      <c r="H44" s="136">
        <f>'実質公債費比率（分子）の構造'!M$50</f>
        <v>15</v>
      </c>
      <c r="I44" s="136"/>
      <c r="J44" s="136"/>
      <c r="K44" s="136">
        <f>'実質公債費比率（分子）の構造'!N$50</f>
        <v>13</v>
      </c>
      <c r="L44" s="136"/>
      <c r="M44" s="136"/>
      <c r="N44" s="136">
        <f>'実質公債費比率（分子）の構造'!O$50</f>
        <v>15</v>
      </c>
      <c r="O44" s="136"/>
      <c r="P44" s="136"/>
    </row>
    <row r="45" spans="1:16">
      <c r="A45" s="136" t="s">
        <v>54</v>
      </c>
      <c r="B45" s="136">
        <f>'実質公債費比率（分子）の構造'!K$49</f>
        <v>49</v>
      </c>
      <c r="C45" s="136"/>
      <c r="D45" s="136"/>
      <c r="E45" s="136">
        <f>'実質公債費比率（分子）の構造'!L$49</f>
        <v>50</v>
      </c>
      <c r="F45" s="136"/>
      <c r="G45" s="136"/>
      <c r="H45" s="136">
        <f>'実質公債費比率（分子）の構造'!M$49</f>
        <v>52</v>
      </c>
      <c r="I45" s="136"/>
      <c r="J45" s="136"/>
      <c r="K45" s="136">
        <f>'実質公債費比率（分子）の構造'!N$49</f>
        <v>52</v>
      </c>
      <c r="L45" s="136"/>
      <c r="M45" s="136"/>
      <c r="N45" s="136">
        <f>'実質公債費比率（分子）の構造'!O$49</f>
        <v>53</v>
      </c>
      <c r="O45" s="136"/>
      <c r="P45" s="136"/>
    </row>
    <row r="46" spans="1:16">
      <c r="A46" s="136" t="s">
        <v>55</v>
      </c>
      <c r="B46" s="136">
        <f>'実質公債費比率（分子）の構造'!K$48</f>
        <v>9</v>
      </c>
      <c r="C46" s="136"/>
      <c r="D46" s="136"/>
      <c r="E46" s="136">
        <f>'実質公債費比率（分子）の構造'!L$48</f>
        <v>10</v>
      </c>
      <c r="F46" s="136"/>
      <c r="G46" s="136"/>
      <c r="H46" s="136">
        <f>'実質公債費比率（分子）の構造'!M$48</f>
        <v>12</v>
      </c>
      <c r="I46" s="136"/>
      <c r="J46" s="136"/>
      <c r="K46" s="136">
        <f>'実質公債費比率（分子）の構造'!N$48</f>
        <v>12</v>
      </c>
      <c r="L46" s="136"/>
      <c r="M46" s="136"/>
      <c r="N46" s="136">
        <f>'実質公債費比率（分子）の構造'!O$48</f>
        <v>13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696</v>
      </c>
      <c r="C49" s="136"/>
      <c r="D49" s="136"/>
      <c r="E49" s="136">
        <f>'実質公債費比率（分子）の構造'!L$45</f>
        <v>670</v>
      </c>
      <c r="F49" s="136"/>
      <c r="G49" s="136"/>
      <c r="H49" s="136">
        <f>'実質公債費比率（分子）の構造'!M$45</f>
        <v>635</v>
      </c>
      <c r="I49" s="136"/>
      <c r="J49" s="136"/>
      <c r="K49" s="136">
        <f>'実質公債費比率（分子）の構造'!N$45</f>
        <v>619</v>
      </c>
      <c r="L49" s="136"/>
      <c r="M49" s="136"/>
      <c r="N49" s="136">
        <f>'実質公債費比率（分子）の構造'!O$45</f>
        <v>607</v>
      </c>
      <c r="O49" s="136"/>
      <c r="P49" s="136"/>
    </row>
    <row r="50" spans="1:16">
      <c r="A50" s="136" t="s">
        <v>59</v>
      </c>
      <c r="B50" s="136" t="e">
        <f>NA()</f>
        <v>#N/A</v>
      </c>
      <c r="C50" s="136">
        <f>IF(ISNUMBER('実質公債費比率（分子）の構造'!K$53),'実質公債費比率（分子）の構造'!K$53,NA())</f>
        <v>440</v>
      </c>
      <c r="D50" s="136" t="e">
        <f>NA()</f>
        <v>#N/A</v>
      </c>
      <c r="E50" s="136" t="e">
        <f>NA()</f>
        <v>#N/A</v>
      </c>
      <c r="F50" s="136">
        <f>IF(ISNUMBER('実質公債費比率（分子）の構造'!L$53),'実質公債費比率（分子）の構造'!L$53,NA())</f>
        <v>403</v>
      </c>
      <c r="G50" s="136" t="e">
        <f>NA()</f>
        <v>#N/A</v>
      </c>
      <c r="H50" s="136" t="e">
        <f>NA()</f>
        <v>#N/A</v>
      </c>
      <c r="I50" s="136">
        <f>IF(ISNUMBER('実質公債費比率（分子）の構造'!M$53),'実質公債費比率（分子）の構造'!M$53,NA())</f>
        <v>374</v>
      </c>
      <c r="J50" s="136" t="e">
        <f>NA()</f>
        <v>#N/A</v>
      </c>
      <c r="K50" s="136" t="e">
        <f>NA()</f>
        <v>#N/A</v>
      </c>
      <c r="L50" s="136">
        <f>IF(ISNUMBER('実質公債費比率（分子）の構造'!N$53),'実質公債費比率（分子）の構造'!N$53,NA())</f>
        <v>324</v>
      </c>
      <c r="M50" s="136" t="e">
        <f>NA()</f>
        <v>#N/A</v>
      </c>
      <c r="N50" s="136" t="e">
        <f>NA()</f>
        <v>#N/A</v>
      </c>
      <c r="O50" s="136">
        <f>IF(ISNUMBER('実質公債費比率（分子）の構造'!O$53),'実質公債費比率（分子）の構造'!O$53,NA())</f>
        <v>327</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3256</v>
      </c>
      <c r="E56" s="135"/>
      <c r="F56" s="135"/>
      <c r="G56" s="135">
        <f>'将来負担比率（分子）の構造'!J$51</f>
        <v>3360</v>
      </c>
      <c r="H56" s="135"/>
      <c r="I56" s="135"/>
      <c r="J56" s="135">
        <f>'将来負担比率（分子）の構造'!K$51</f>
        <v>3725</v>
      </c>
      <c r="K56" s="135"/>
      <c r="L56" s="135"/>
      <c r="M56" s="135">
        <f>'将来負担比率（分子）の構造'!L$51</f>
        <v>3691</v>
      </c>
      <c r="N56" s="135"/>
      <c r="O56" s="135"/>
      <c r="P56" s="135">
        <f>'将来負担比率（分子）の構造'!M$51</f>
        <v>3736</v>
      </c>
    </row>
    <row r="57" spans="1:16">
      <c r="A57" s="135" t="s">
        <v>35</v>
      </c>
      <c r="B57" s="135"/>
      <c r="C57" s="135"/>
      <c r="D57" s="135">
        <f>'将来負担比率（分子）の構造'!I$50</f>
        <v>210</v>
      </c>
      <c r="E57" s="135"/>
      <c r="F57" s="135"/>
      <c r="G57" s="135">
        <f>'将来負担比率（分子）の構造'!J$50</f>
        <v>186</v>
      </c>
      <c r="H57" s="135"/>
      <c r="I57" s="135"/>
      <c r="J57" s="135">
        <f>'将来負担比率（分子）の構造'!K$50</f>
        <v>164</v>
      </c>
      <c r="K57" s="135"/>
      <c r="L57" s="135"/>
      <c r="M57" s="135">
        <f>'将来負担比率（分子）の構造'!L$50</f>
        <v>142</v>
      </c>
      <c r="N57" s="135"/>
      <c r="O57" s="135"/>
      <c r="P57" s="135">
        <f>'将来負担比率（分子）の構造'!M$50</f>
        <v>127</v>
      </c>
    </row>
    <row r="58" spans="1:16">
      <c r="A58" s="135" t="s">
        <v>34</v>
      </c>
      <c r="B58" s="135"/>
      <c r="C58" s="135"/>
      <c r="D58" s="135">
        <f>'将来負担比率（分子）の構造'!I$49</f>
        <v>1661</v>
      </c>
      <c r="E58" s="135"/>
      <c r="F58" s="135"/>
      <c r="G58" s="135">
        <f>'将来負担比率（分子）の構造'!J$49</f>
        <v>1795</v>
      </c>
      <c r="H58" s="135"/>
      <c r="I58" s="135"/>
      <c r="J58" s="135">
        <f>'将来負担比率（分子）の構造'!K$49</f>
        <v>1665</v>
      </c>
      <c r="K58" s="135"/>
      <c r="L58" s="135"/>
      <c r="M58" s="135">
        <f>'将来負担比率（分子）の構造'!L$49</f>
        <v>1664</v>
      </c>
      <c r="N58" s="135"/>
      <c r="O58" s="135"/>
      <c r="P58" s="135">
        <f>'将来負担比率（分子）の構造'!M$49</f>
        <v>1628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18</v>
      </c>
      <c r="C61" s="135"/>
      <c r="D61" s="135"/>
      <c r="E61" s="135">
        <f>'将来負担比率（分子）の構造'!J$46</f>
        <v>17</v>
      </c>
      <c r="F61" s="135"/>
      <c r="G61" s="135"/>
      <c r="H61" s="135">
        <f>'将来負担比率（分子）の構造'!K$46</f>
        <v>15</v>
      </c>
      <c r="I61" s="135"/>
      <c r="J61" s="135"/>
      <c r="K61" s="135">
        <f>'将来負担比率（分子）の構造'!L$46</f>
        <v>14</v>
      </c>
      <c r="L61" s="135"/>
      <c r="M61" s="135"/>
      <c r="N61" s="135">
        <f>'将来負担比率（分子）の構造'!M$46</f>
        <v>12</v>
      </c>
      <c r="O61" s="135"/>
      <c r="P61" s="135"/>
    </row>
    <row r="62" spans="1:16">
      <c r="A62" s="135" t="s">
        <v>29</v>
      </c>
      <c r="B62" s="135">
        <f>'将来負担比率（分子）の構造'!I$45</f>
        <v>1190</v>
      </c>
      <c r="C62" s="135"/>
      <c r="D62" s="135"/>
      <c r="E62" s="135">
        <f>'将来負担比率（分子）の構造'!J$45</f>
        <v>1175</v>
      </c>
      <c r="F62" s="135"/>
      <c r="G62" s="135"/>
      <c r="H62" s="135">
        <f>'将来負担比率（分子）の構造'!K$45</f>
        <v>1173</v>
      </c>
      <c r="I62" s="135"/>
      <c r="J62" s="135"/>
      <c r="K62" s="135">
        <f>'将来負担比率（分子）の構造'!L$45</f>
        <v>1199</v>
      </c>
      <c r="L62" s="135"/>
      <c r="M62" s="135"/>
      <c r="N62" s="135">
        <f>'将来負担比率（分子）の構造'!M$45</f>
        <v>1047</v>
      </c>
      <c r="O62" s="135"/>
      <c r="P62" s="135"/>
    </row>
    <row r="63" spans="1:16">
      <c r="A63" s="135" t="s">
        <v>28</v>
      </c>
      <c r="B63" s="135">
        <f>'将来負担比率（分子）の構造'!I$44</f>
        <v>495</v>
      </c>
      <c r="C63" s="135"/>
      <c r="D63" s="135"/>
      <c r="E63" s="135">
        <f>'将来負担比率（分子）の構造'!J$44</f>
        <v>450</v>
      </c>
      <c r="F63" s="135"/>
      <c r="G63" s="135"/>
      <c r="H63" s="135">
        <f>'将来負担比率（分子）の構造'!K$44</f>
        <v>405</v>
      </c>
      <c r="I63" s="135"/>
      <c r="J63" s="135"/>
      <c r="K63" s="135">
        <f>'将来負担比率（分子）の構造'!L$44</f>
        <v>436</v>
      </c>
      <c r="L63" s="135"/>
      <c r="M63" s="135"/>
      <c r="N63" s="135">
        <f>'将来負担比率（分子）の構造'!M$44</f>
        <v>504</v>
      </c>
      <c r="O63" s="135"/>
      <c r="P63" s="135"/>
    </row>
    <row r="64" spans="1:16">
      <c r="A64" s="135" t="s">
        <v>27</v>
      </c>
      <c r="B64" s="135">
        <f>'将来負担比率（分子）の構造'!I$43</f>
        <v>107</v>
      </c>
      <c r="C64" s="135"/>
      <c r="D64" s="135"/>
      <c r="E64" s="135">
        <f>'将来負担比率（分子）の構造'!J$43</f>
        <v>90</v>
      </c>
      <c r="F64" s="135"/>
      <c r="G64" s="135"/>
      <c r="H64" s="135">
        <f>'将来負担比率（分子）の構造'!K$43</f>
        <v>77</v>
      </c>
      <c r="I64" s="135"/>
      <c r="J64" s="135"/>
      <c r="K64" s="135">
        <f>'将来負担比率（分子）の構造'!L$43</f>
        <v>65</v>
      </c>
      <c r="L64" s="135"/>
      <c r="M64" s="135"/>
      <c r="N64" s="135">
        <f>'将来負担比率（分子）の構造'!M$43</f>
        <v>57</v>
      </c>
      <c r="O64" s="135"/>
      <c r="P64" s="135"/>
    </row>
    <row r="65" spans="1:16">
      <c r="A65" s="135" t="s">
        <v>26</v>
      </c>
      <c r="B65" s="135">
        <f>'将来負担比率（分子）の構造'!I$42</f>
        <v>97</v>
      </c>
      <c r="C65" s="135"/>
      <c r="D65" s="135"/>
      <c r="E65" s="135">
        <f>'将来負担比率（分子）の構造'!J$42</f>
        <v>85</v>
      </c>
      <c r="F65" s="135"/>
      <c r="G65" s="135"/>
      <c r="H65" s="135">
        <f>'将来負担比率（分子）の構造'!K$42</f>
        <v>71</v>
      </c>
      <c r="I65" s="135"/>
      <c r="J65" s="135"/>
      <c r="K65" s="135">
        <f>'将来負担比率（分子）の構造'!L$42</f>
        <v>59</v>
      </c>
      <c r="L65" s="135"/>
      <c r="M65" s="135"/>
      <c r="N65" s="135">
        <f>'将来負担比率（分子）の構造'!M$42</f>
        <v>47</v>
      </c>
      <c r="O65" s="135"/>
      <c r="P65" s="135"/>
    </row>
    <row r="66" spans="1:16">
      <c r="A66" s="135" t="s">
        <v>25</v>
      </c>
      <c r="B66" s="135">
        <f>'将来負担比率（分子）の構造'!I$41</f>
        <v>5444</v>
      </c>
      <c r="C66" s="135"/>
      <c r="D66" s="135"/>
      <c r="E66" s="135">
        <f>'将来負担比率（分子）の構造'!J$41</f>
        <v>5191</v>
      </c>
      <c r="F66" s="135"/>
      <c r="G66" s="135"/>
      <c r="H66" s="135">
        <f>'将来負担比率（分子）の構造'!K$41</f>
        <v>5320</v>
      </c>
      <c r="I66" s="135"/>
      <c r="J66" s="135"/>
      <c r="K66" s="135">
        <f>'将来負担比率（分子）の構造'!L$41</f>
        <v>5690</v>
      </c>
      <c r="L66" s="135"/>
      <c r="M66" s="135"/>
      <c r="N66" s="135">
        <f>'将来負担比率（分子）の構造'!M$41</f>
        <v>5670</v>
      </c>
      <c r="O66" s="135"/>
      <c r="P66" s="135"/>
    </row>
    <row r="67" spans="1:16">
      <c r="A67" s="135" t="s">
        <v>63</v>
      </c>
      <c r="B67" s="135" t="e">
        <f>NA()</f>
        <v>#N/A</v>
      </c>
      <c r="C67" s="135">
        <f>IF(ISNUMBER('将来負担比率（分子）の構造'!I$52), IF('将来負担比率（分子）の構造'!I$52 &lt; 0, 0, '将来負担比率（分子）の構造'!I$52), NA())</f>
        <v>2223</v>
      </c>
      <c r="D67" s="135" t="e">
        <f>NA()</f>
        <v>#N/A</v>
      </c>
      <c r="E67" s="135" t="e">
        <f>NA()</f>
        <v>#N/A</v>
      </c>
      <c r="F67" s="135">
        <f>IF(ISNUMBER('将来負担比率（分子）の構造'!J$52), IF('将来負担比率（分子）の構造'!J$52 &lt; 0, 0, '将来負担比率（分子）の構造'!J$52), NA())</f>
        <v>1666</v>
      </c>
      <c r="G67" s="135" t="e">
        <f>NA()</f>
        <v>#N/A</v>
      </c>
      <c r="H67" s="135" t="e">
        <f>NA()</f>
        <v>#N/A</v>
      </c>
      <c r="I67" s="135">
        <f>IF(ISNUMBER('将来負担比率（分子）の構造'!K$52), IF('将来負担比率（分子）の構造'!K$52 &lt; 0, 0, '将来負担比率（分子）の構造'!K$52), NA())</f>
        <v>1505</v>
      </c>
      <c r="J67" s="135" t="e">
        <f>NA()</f>
        <v>#N/A</v>
      </c>
      <c r="K67" s="135" t="e">
        <f>NA()</f>
        <v>#N/A</v>
      </c>
      <c r="L67" s="135">
        <f>IF(ISNUMBER('将来負担比率（分子）の構造'!L$52), IF('将来負担比率（分子）の構造'!L$52 &lt; 0, 0, '将来負担比率（分子）の構造'!L$52), NA())</f>
        <v>1966</v>
      </c>
      <c r="M67" s="135" t="e">
        <f>NA()</f>
        <v>#N/A</v>
      </c>
      <c r="N67" s="135" t="e">
        <f>NA()</f>
        <v>#N/A</v>
      </c>
      <c r="O67" s="135">
        <f>IF(ISNUMBER('将来負担比率（分子）の構造'!M$52), IF('将来負担比率（分子）の構造'!M$52 &lt; 0, 0, '将来負担比率（分子）の構造'!M$52), NA())</f>
        <v>1846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河野 智憲</cp:lastModifiedBy>
  <cp:lastPrinted>2016-04-25T08:14:32Z</cp:lastPrinted>
  <dcterms:created xsi:type="dcterms:W3CDTF">2016-02-15T02:25:55Z</dcterms:created>
  <dcterms:modified xsi:type="dcterms:W3CDTF">2016-04-26T08:04:15Z</dcterms:modified>
  <cp:category/>
</cp:coreProperties>
</file>