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AI8" i="4" s="1"/>
  <c r="P6" i="5"/>
  <c r="O6" i="5"/>
  <c r="N6" i="5"/>
  <c r="M6" i="5"/>
  <c r="L6" i="5"/>
  <c r="K6" i="5"/>
  <c r="R8" i="4" s="1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R10" i="4"/>
  <c r="J10" i="4"/>
  <c r="B10" i="4"/>
  <c r="Z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<sst xmlns="http://schemas.openxmlformats.org/spreadsheetml/2006/main" count="217" uniqueCount="107">
  <si>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</si>
  <si>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</si>
  <si>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</si>
  <si>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</si>
  <si>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</si>
  <si>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</si>
  <si>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</si>
  <si>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</si>
  <si>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</si>
  <si>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</si>
  <si>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</si>
  <si>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</si>
  <si>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</si>
  <si>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</si>
  <si>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</si>
  <si>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</si>
  <si>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</si>
  <si>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</si>
  <si>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</si>
  <si>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</si>
  <si>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</si>
  <si>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</si>
  <si>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</si>
  <si>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</si>
  <si>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</si>
  <si>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</si>
  <si>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</si>
  <si>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</si>
  <si>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</si>
  <si>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</si>
  <si>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</si>
  <si>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</si>
  <si>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</si>
  <si>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</si>
  <si>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</si>
  <si>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</si>
  <si>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</si>
  <si>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</si>
  <si>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</si>
  <si>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</si>
  <si>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</si>
  <si>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</si>
  <si>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</si>
  <si>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</si>
  <si>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</si>
  <si>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</si>
  <si>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</si>
  <si>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</si>
  <si>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</si>
  <si>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</si>
  <si>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</si>
  <si>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</si>
  <si>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</si>
  <si>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</si>
  <si>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</si>
  <si>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</si>
  <si>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</si>
  <si>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</si>
  <si>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</si>
  <si>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</si>
  <si>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</si>
  <si>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</si>
  <si>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</si>
  <si>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</si>
  <si>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</si>
  <si>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</si>
  <si>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</si>
  <si>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</si>
  <si>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</si>
  <si>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</si>
  <si>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</si>
  <si>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</si>
  <si>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</si>
  <si>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</si>
  <si>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</si>
  <si>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</si>
  <si>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</si>
  <si>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</si>
  <si>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</si>
  <si>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</si>
  <si>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</si>
  <si>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</si>
  <si>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</si>
  <si>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</si>
  <si>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</si>
  <si>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</si>
  <si>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</si>
  <si>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</si>
  <si>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</si>
  <si>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</si>
  <si>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</si>
  <si>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</si>
  <si>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</si>
  <si>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宮崎県　小林市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</si>
  <si>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</si>
  <si>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</si>
  <si>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</si>
  <si>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</si>
  <si>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</si>
  <si>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</si>
  <si>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</si>
  <si>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</si>
  <si>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</si>
  <si>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</si>
  <si>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有形固定資産償却率のグラフのとおり、施設の老朽化が進むことが見通されます。
　今後、アセットマネジメント等を活用しながら、効率的な施設の更新を行う必要があります。</t>
    <phoneticPr fontId="4"/>
  </si>
  <si>
    <t xml:space="preserve">  経営の健全性については、各グラフの比率を見るとおり数値的には問題ありません。
　経営の効率性については、料金回収率及び給水原価については問題ありませんが、有収率が低いため問題視されています。
　有収率については、これから水道事業を維持していく上で重要となることから、具体的に取り組んでいく必要があります。</t>
    <rPh sb="83" eb="84">
      <t>ヒク</t>
    </rPh>
    <rPh sb="87" eb="90">
      <t>モンダイシ</t>
    </rPh>
    <phoneticPr fontId="4"/>
  </si>
  <si>
    <t>　安定した水道事業を運営するには、今後老朽化する施設を計画的に更新していく必要があります。
　当市では有収率の向上に加え、災害対策として、施設の耐震化も同時に進めていかなければなりません。
　また、良質な水を基に、経費を抑えて給水を行っていますが、近年の給水人口の減等により、給水収益は年々減少しています。
　今後、安定給水を維持していくためには、具体的な更新計画と一層の合理化、適正な料金設定に基づいた経営が必要となります。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</si>
</sst>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6"/>
          <c:y val="0.158069456690285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0.42</c:v>
                </c:pt>
                <c:pt idx="1">
                  <c:v>0.42</c:v>
                </c:pt>
                <c:pt idx="2">
                  <c:v>0.52</c:v>
                </c:pt>
                <c:pt idx="3">
                  <c:v>0.43</c:v>
                </c:pt>
                <c:pt idx="4">
                  <c:v>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8880"/>
        <c:axId val="5278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0.7</c:v>
                </c:pt>
                <c:pt idx="2">
                  <c:v>0.81</c:v>
                </c:pt>
                <c:pt idx="3">
                  <c:v>0.59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8880"/>
        <c:axId val="52782592"/>
      </c:lineChart>
      <c:dateAx>
        <c:axId val="5277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782592"/>
        <c:crosses val="autoZero"/>
        <c:auto val="1"/>
        <c:lblOffset val="100"/>
        <c:baseTimeUnit val="years"/>
      </c:dateAx>
      <c:valAx>
        <c:axId val="5278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7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72.430000000000007</c:v>
                </c:pt>
                <c:pt idx="1">
                  <c:v>71.86</c:v>
                </c:pt>
                <c:pt idx="2">
                  <c:v>69.69</c:v>
                </c:pt>
                <c:pt idx="3">
                  <c:v>70.430000000000007</c:v>
                </c:pt>
                <c:pt idx="4">
                  <c:v>85.4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29440"/>
        <c:axId val="14803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58.76</c:v>
                </c:pt>
                <c:pt idx="2">
                  <c:v>59.09</c:v>
                </c:pt>
                <c:pt idx="3">
                  <c:v>59.23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29440"/>
        <c:axId val="148031360"/>
      </c:lineChart>
      <c:dateAx>
        <c:axId val="14802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031360"/>
        <c:crosses val="autoZero"/>
        <c:auto val="1"/>
        <c:lblOffset val="100"/>
        <c:baseTimeUnit val="years"/>
      </c:dateAx>
      <c:valAx>
        <c:axId val="14803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02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83.79</c:v>
                </c:pt>
                <c:pt idx="1">
                  <c:v>83.28</c:v>
                </c:pt>
                <c:pt idx="2">
                  <c:v>82.08</c:v>
                </c:pt>
                <c:pt idx="3">
                  <c:v>81.8</c:v>
                </c:pt>
                <c:pt idx="4">
                  <c:v>78.92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49280"/>
        <c:axId val="14807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84.87</c:v>
                </c:pt>
                <c:pt idx="2">
                  <c:v>85.4</c:v>
                </c:pt>
                <c:pt idx="3">
                  <c:v>85.53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49280"/>
        <c:axId val="148071936"/>
      </c:lineChart>
      <c:dateAx>
        <c:axId val="14804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071936"/>
        <c:crosses val="autoZero"/>
        <c:auto val="1"/>
        <c:lblOffset val="100"/>
        <c:baseTimeUnit val="years"/>
      </c:dateAx>
      <c:valAx>
        <c:axId val="14807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04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105.44</c:v>
                </c:pt>
                <c:pt idx="1">
                  <c:v>103.32</c:v>
                </c:pt>
                <c:pt idx="2">
                  <c:v>105.24</c:v>
                </c:pt>
                <c:pt idx="3">
                  <c:v>110.12</c:v>
                </c:pt>
                <c:pt idx="4">
                  <c:v>110.39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56160"/>
        <c:axId val="5296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108.43</c:v>
                </c:pt>
                <c:pt idx="1">
                  <c:v>105.61</c:v>
                </c:pt>
                <c:pt idx="2">
                  <c:v>106.41</c:v>
                </c:pt>
                <c:pt idx="3">
                  <c:v>106.89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56160"/>
        <c:axId val="52962432"/>
      </c:lineChart>
      <c:dateAx>
        <c:axId val="5295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62432"/>
        <c:crosses val="autoZero"/>
        <c:auto val="1"/>
        <c:lblOffset val="100"/>
        <c:baseTimeUnit val="years"/>
      </c:dateAx>
      <c:valAx>
        <c:axId val="52962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95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40.799999999999997</c:v>
                </c:pt>
                <c:pt idx="1">
                  <c:v>42.55</c:v>
                </c:pt>
                <c:pt idx="2">
                  <c:v>44.77</c:v>
                </c:pt>
                <c:pt idx="3">
                  <c:v>46.91</c:v>
                </c:pt>
                <c:pt idx="4">
                  <c:v>48.41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80352"/>
        <c:axId val="5299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34.47</c:v>
                </c:pt>
                <c:pt idx="1">
                  <c:v>35.53</c:v>
                </c:pt>
                <c:pt idx="2">
                  <c:v>36.36</c:v>
                </c:pt>
                <c:pt idx="3">
                  <c:v>37.340000000000003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0352"/>
        <c:axId val="52998912"/>
      </c:lineChart>
      <c:dateAx>
        <c:axId val="5298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998912"/>
        <c:crosses val="autoZero"/>
        <c:auto val="1"/>
        <c:lblOffset val="100"/>
        <c:baseTimeUnit val="years"/>
      </c:dateAx>
      <c:valAx>
        <c:axId val="5299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98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7.97</c:v>
                </c:pt>
                <c:pt idx="3" formatCode="#,##0.00;&quot;△&quot;#,##0.00;&quot;-&quot;">
                  <c:v>8.14</c:v>
                </c:pt>
                <c:pt idx="4" formatCode="#,##0.00;&quot;△&quot;#,##0.00;&quot;-&quot;">
                  <c:v>8.59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29344"/>
        <c:axId val="14793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6.06</c:v>
                </c:pt>
                <c:pt idx="1">
                  <c:v>6.47</c:v>
                </c:pt>
                <c:pt idx="2">
                  <c:v>7.8</c:v>
                </c:pt>
                <c:pt idx="3">
                  <c:v>8.39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29344"/>
        <c:axId val="147935616"/>
      </c:lineChart>
      <c:dateAx>
        <c:axId val="14792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35616"/>
        <c:crosses val="autoZero"/>
        <c:auto val="1"/>
        <c:lblOffset val="100"/>
        <c:baseTimeUnit val="years"/>
      </c:dateAx>
      <c:valAx>
        <c:axId val="14793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2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75168"/>
        <c:axId val="5308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5.37</c:v>
                </c:pt>
                <c:pt idx="1">
                  <c:v>6.79</c:v>
                </c:pt>
                <c:pt idx="2">
                  <c:v>6.33</c:v>
                </c:pt>
                <c:pt idx="3">
                  <c:v>7.76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75168"/>
        <c:axId val="53089024"/>
      </c:lineChart>
      <c:dateAx>
        <c:axId val="14797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89024"/>
        <c:crosses val="autoZero"/>
        <c:auto val="1"/>
        <c:lblOffset val="100"/>
        <c:baseTimeUnit val="years"/>
      </c:dateAx>
      <c:valAx>
        <c:axId val="53089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7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1234.3599999999999</c:v>
                </c:pt>
                <c:pt idx="1">
                  <c:v>1165.8699999999999</c:v>
                </c:pt>
                <c:pt idx="2">
                  <c:v>849.02</c:v>
                </c:pt>
                <c:pt idx="3">
                  <c:v>1258.21</c:v>
                </c:pt>
                <c:pt idx="4">
                  <c:v>291.61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21024"/>
        <c:axId val="5312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792.56</c:v>
                </c:pt>
                <c:pt idx="1">
                  <c:v>832.37</c:v>
                </c:pt>
                <c:pt idx="2">
                  <c:v>852.01</c:v>
                </c:pt>
                <c:pt idx="3">
                  <c:v>909.68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1024"/>
        <c:axId val="53122944"/>
      </c:lineChart>
      <c:dateAx>
        <c:axId val="5312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122944"/>
        <c:crosses val="autoZero"/>
        <c:auto val="1"/>
        <c:lblOffset val="100"/>
        <c:baseTimeUnit val="years"/>
      </c:dateAx>
      <c:valAx>
        <c:axId val="53122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12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439.85</c:v>
                </c:pt>
                <c:pt idx="1">
                  <c:v>418.55</c:v>
                </c:pt>
                <c:pt idx="2">
                  <c:v>398.62</c:v>
                </c:pt>
                <c:pt idx="3">
                  <c:v>364.42</c:v>
                </c:pt>
                <c:pt idx="4">
                  <c:v>346.62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36768"/>
        <c:axId val="5322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403.05</c:v>
                </c:pt>
                <c:pt idx="1">
                  <c:v>403.15</c:v>
                </c:pt>
                <c:pt idx="2">
                  <c:v>391.4</c:v>
                </c:pt>
                <c:pt idx="3">
                  <c:v>382.65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6768"/>
        <c:axId val="53229056"/>
      </c:lineChart>
      <c:dateAx>
        <c:axId val="5313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229056"/>
        <c:crosses val="autoZero"/>
        <c:auto val="1"/>
        <c:lblOffset val="100"/>
        <c:baseTimeUnit val="years"/>
      </c:dateAx>
      <c:valAx>
        <c:axId val="53229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13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100.15</c:v>
                </c:pt>
                <c:pt idx="1">
                  <c:v>97.42</c:v>
                </c:pt>
                <c:pt idx="2">
                  <c:v>99.58</c:v>
                </c:pt>
                <c:pt idx="3">
                  <c:v>104.1</c:v>
                </c:pt>
                <c:pt idx="4">
                  <c:v>105.3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42880"/>
        <c:axId val="5326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97.63</c:v>
                </c:pt>
                <c:pt idx="1">
                  <c:v>94.86</c:v>
                </c:pt>
                <c:pt idx="2">
                  <c:v>95.91</c:v>
                </c:pt>
                <c:pt idx="3">
                  <c:v>96.1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2880"/>
        <c:axId val="53265536"/>
      </c:lineChart>
      <c:dateAx>
        <c:axId val="532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265536"/>
        <c:crosses val="autoZero"/>
        <c:auto val="1"/>
        <c:lblOffset val="100"/>
        <c:baseTimeUnit val="years"/>
      </c:dateAx>
      <c:valAx>
        <c:axId val="5326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24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100.01</c:v>
                </c:pt>
                <c:pt idx="1">
                  <c:v>102.95</c:v>
                </c:pt>
                <c:pt idx="2">
                  <c:v>100.73</c:v>
                </c:pt>
                <c:pt idx="3">
                  <c:v>96.41</c:v>
                </c:pt>
                <c:pt idx="4">
                  <c:v>95.09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97056"/>
        <c:axId val="14799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172.59</c:v>
                </c:pt>
                <c:pt idx="1">
                  <c:v>179.14</c:v>
                </c:pt>
                <c:pt idx="2">
                  <c:v>179.29</c:v>
                </c:pt>
                <c:pt idx="3">
                  <c:v>178.39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97056"/>
        <c:axId val="147998976"/>
      </c:lineChart>
      <c:dateAx>
        <c:axId val="14799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98976"/>
        <c:crosses val="autoZero"/>
        <c:auto val="1"/>
        <c:lblOffset val="100"/>
        <c:baseTimeUnit val="years"/>
      </c:dateAx>
      <c:valAx>
        <c:axId val="14799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9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1" workbookViewId="0">
      <selection activeCell="BH7" sqref="BH7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宮崎県　小林市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48088</v>
      </c>
      <c r="AJ8" s="56"/>
      <c r="AK8" s="56"/>
      <c r="AL8" s="56"/>
      <c r="AM8" s="56"/>
      <c r="AN8" s="56"/>
      <c r="AO8" s="56"/>
      <c r="AP8" s="57"/>
      <c r="AQ8" s="47">
        <f>データ!R6</f>
        <v>562.95000000000005</v>
      </c>
      <c r="AR8" s="47"/>
      <c r="AS8" s="47"/>
      <c r="AT8" s="47"/>
      <c r="AU8" s="47"/>
      <c r="AV8" s="47"/>
      <c r="AW8" s="47"/>
      <c r="AX8" s="47"/>
      <c r="AY8" s="47">
        <f>データ!S6</f>
        <v>85.42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54.67</v>
      </c>
      <c r="K10" s="47"/>
      <c r="L10" s="47"/>
      <c r="M10" s="47"/>
      <c r="N10" s="47"/>
      <c r="O10" s="47"/>
      <c r="P10" s="47"/>
      <c r="Q10" s="47"/>
      <c r="R10" s="47">
        <f>データ!O6</f>
        <v>62.28</v>
      </c>
      <c r="S10" s="47"/>
      <c r="T10" s="47"/>
      <c r="U10" s="47"/>
      <c r="V10" s="47"/>
      <c r="W10" s="47"/>
      <c r="X10" s="47"/>
      <c r="Y10" s="47"/>
      <c r="Z10" s="78">
        <f>データ!P6</f>
        <v>1976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29669</v>
      </c>
      <c r="AJ10" s="78"/>
      <c r="AK10" s="78"/>
      <c r="AL10" s="78"/>
      <c r="AM10" s="78"/>
      <c r="AN10" s="78"/>
      <c r="AO10" s="78"/>
      <c r="AP10" s="78"/>
      <c r="AQ10" s="47">
        <f>データ!U6</f>
        <v>135.9</v>
      </c>
      <c r="AR10" s="47"/>
      <c r="AS10" s="47"/>
      <c r="AT10" s="47"/>
      <c r="AU10" s="47"/>
      <c r="AV10" s="47"/>
      <c r="AW10" s="47"/>
      <c r="AX10" s="47"/>
      <c r="AY10" s="47">
        <f>データ!V6</f>
        <v>218.31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452050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宮崎県　小林市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54.67</v>
      </c>
      <c r="O6" s="32">
        <f t="shared" si="3"/>
        <v>62.28</v>
      </c>
      <c r="P6" s="32">
        <f t="shared" si="3"/>
        <v>1976</v>
      </c>
      <c r="Q6" s="32">
        <f t="shared" si="3"/>
        <v>48088</v>
      </c>
      <c r="R6" s="32">
        <f t="shared" si="3"/>
        <v>562.95000000000005</v>
      </c>
      <c r="S6" s="32">
        <f t="shared" si="3"/>
        <v>85.42</v>
      </c>
      <c r="T6" s="32">
        <f t="shared" si="3"/>
        <v>29669</v>
      </c>
      <c r="U6" s="32">
        <f t="shared" si="3"/>
        <v>135.9</v>
      </c>
      <c r="V6" s="32">
        <f t="shared" si="3"/>
        <v>218.31</v>
      </c>
      <c r="W6" s="33">
        <f>IF(W7="",NA(),W7)</f>
        <v>105.44</v>
      </c>
      <c r="X6" s="33">
        <f t="shared" ref="X6:AF6" si="4">IF(X7="",NA(),X7)</f>
        <v>103.32</v>
      </c>
      <c r="Y6" s="33">
        <f t="shared" si="4"/>
        <v>105.24</v>
      </c>
      <c r="Z6" s="33">
        <f t="shared" si="4"/>
        <v>110.12</v>
      </c>
      <c r="AA6" s="33">
        <f t="shared" si="4"/>
        <v>110.39</v>
      </c>
      <c r="AB6" s="33">
        <f t="shared" si="4"/>
        <v>108.43</v>
      </c>
      <c r="AC6" s="33">
        <f t="shared" si="4"/>
        <v>105.61</v>
      </c>
      <c r="AD6" s="33">
        <f t="shared" si="4"/>
        <v>106.41</v>
      </c>
      <c r="AE6" s="33">
        <f t="shared" si="4"/>
        <v>106.89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5.37</v>
      </c>
      <c r="AN6" s="33">
        <f t="shared" si="5"/>
        <v>6.79</v>
      </c>
      <c r="AO6" s="33">
        <f t="shared" si="5"/>
        <v>6.33</v>
      </c>
      <c r="AP6" s="33">
        <f t="shared" si="5"/>
        <v>7.76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1234.3599999999999</v>
      </c>
      <c r="AT6" s="33">
        <f t="shared" ref="AT6:BB6" si="6">IF(AT7="",NA(),AT7)</f>
        <v>1165.8699999999999</v>
      </c>
      <c r="AU6" s="33">
        <f t="shared" si="6"/>
        <v>849.02</v>
      </c>
      <c r="AV6" s="33">
        <f t="shared" si="6"/>
        <v>1258.21</v>
      </c>
      <c r="AW6" s="33">
        <f t="shared" si="6"/>
        <v>291.61</v>
      </c>
      <c r="AX6" s="33">
        <f t="shared" si="6"/>
        <v>792.56</v>
      </c>
      <c r="AY6" s="33">
        <f t="shared" si="6"/>
        <v>832.37</v>
      </c>
      <c r="AZ6" s="33">
        <f t="shared" si="6"/>
        <v>852.01</v>
      </c>
      <c r="BA6" s="33">
        <f t="shared" si="6"/>
        <v>909.68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439.85</v>
      </c>
      <c r="BE6" s="33">
        <f t="shared" ref="BE6:BM6" si="7">IF(BE7="",NA(),BE7)</f>
        <v>418.55</v>
      </c>
      <c r="BF6" s="33">
        <f t="shared" si="7"/>
        <v>398.62</v>
      </c>
      <c r="BG6" s="33">
        <f t="shared" si="7"/>
        <v>364.42</v>
      </c>
      <c r="BH6" s="33">
        <f t="shared" si="7"/>
        <v>346.62</v>
      </c>
      <c r="BI6" s="33">
        <f t="shared" si="7"/>
        <v>403.05</v>
      </c>
      <c r="BJ6" s="33">
        <f t="shared" si="7"/>
        <v>403.15</v>
      </c>
      <c r="BK6" s="33">
        <f t="shared" si="7"/>
        <v>391.4</v>
      </c>
      <c r="BL6" s="33">
        <f t="shared" si="7"/>
        <v>382.65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100.15</v>
      </c>
      <c r="BP6" s="33">
        <f t="shared" ref="BP6:BX6" si="8">IF(BP7="",NA(),BP7)</f>
        <v>97.42</v>
      </c>
      <c r="BQ6" s="33">
        <f t="shared" si="8"/>
        <v>99.58</v>
      </c>
      <c r="BR6" s="33">
        <f t="shared" si="8"/>
        <v>104.1</v>
      </c>
      <c r="BS6" s="33">
        <f t="shared" si="8"/>
        <v>105.3</v>
      </c>
      <c r="BT6" s="33">
        <f t="shared" si="8"/>
        <v>97.63</v>
      </c>
      <c r="BU6" s="33">
        <f t="shared" si="8"/>
        <v>94.86</v>
      </c>
      <c r="BV6" s="33">
        <f t="shared" si="8"/>
        <v>95.91</v>
      </c>
      <c r="BW6" s="33">
        <f t="shared" si="8"/>
        <v>96.1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100.01</v>
      </c>
      <c r="CA6" s="33">
        <f t="shared" ref="CA6:CI6" si="9">IF(CA7="",NA(),CA7)</f>
        <v>102.95</v>
      </c>
      <c r="CB6" s="33">
        <f t="shared" si="9"/>
        <v>100.73</v>
      </c>
      <c r="CC6" s="33">
        <f t="shared" si="9"/>
        <v>96.41</v>
      </c>
      <c r="CD6" s="33">
        <f t="shared" si="9"/>
        <v>95.09</v>
      </c>
      <c r="CE6" s="33">
        <f t="shared" si="9"/>
        <v>172.59</v>
      </c>
      <c r="CF6" s="33">
        <f t="shared" si="9"/>
        <v>179.14</v>
      </c>
      <c r="CG6" s="33">
        <f t="shared" si="9"/>
        <v>179.29</v>
      </c>
      <c r="CH6" s="33">
        <f t="shared" si="9"/>
        <v>178.39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72.430000000000007</v>
      </c>
      <c r="CL6" s="33">
        <f t="shared" ref="CL6:CT6" si="10">IF(CL7="",NA(),CL7)</f>
        <v>71.86</v>
      </c>
      <c r="CM6" s="33">
        <f t="shared" si="10"/>
        <v>69.69</v>
      </c>
      <c r="CN6" s="33">
        <f t="shared" si="10"/>
        <v>70.430000000000007</v>
      </c>
      <c r="CO6" s="33">
        <f t="shared" si="10"/>
        <v>85.4</v>
      </c>
      <c r="CP6" s="33">
        <f t="shared" si="10"/>
        <v>60.17</v>
      </c>
      <c r="CQ6" s="33">
        <f t="shared" si="10"/>
        <v>58.76</v>
      </c>
      <c r="CR6" s="33">
        <f t="shared" si="10"/>
        <v>59.09</v>
      </c>
      <c r="CS6" s="33">
        <f t="shared" si="10"/>
        <v>59.23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83.79</v>
      </c>
      <c r="CW6" s="33">
        <f t="shared" ref="CW6:DE6" si="11">IF(CW7="",NA(),CW7)</f>
        <v>83.28</v>
      </c>
      <c r="CX6" s="33">
        <f t="shared" si="11"/>
        <v>82.08</v>
      </c>
      <c r="CY6" s="33">
        <f t="shared" si="11"/>
        <v>81.8</v>
      </c>
      <c r="CZ6" s="33">
        <f t="shared" si="11"/>
        <v>78.92</v>
      </c>
      <c r="DA6" s="33">
        <f t="shared" si="11"/>
        <v>85.47</v>
      </c>
      <c r="DB6" s="33">
        <f t="shared" si="11"/>
        <v>84.87</v>
      </c>
      <c r="DC6" s="33">
        <f t="shared" si="11"/>
        <v>85.4</v>
      </c>
      <c r="DD6" s="33">
        <f t="shared" si="11"/>
        <v>85.53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40.799999999999997</v>
      </c>
      <c r="DH6" s="33">
        <f t="shared" ref="DH6:DP6" si="12">IF(DH7="",NA(),DH7)</f>
        <v>42.55</v>
      </c>
      <c r="DI6" s="33">
        <f t="shared" si="12"/>
        <v>44.77</v>
      </c>
      <c r="DJ6" s="33">
        <f t="shared" si="12"/>
        <v>46.91</v>
      </c>
      <c r="DK6" s="33">
        <f t="shared" si="12"/>
        <v>48.41</v>
      </c>
      <c r="DL6" s="33">
        <f t="shared" si="12"/>
        <v>34.47</v>
      </c>
      <c r="DM6" s="33">
        <f t="shared" si="12"/>
        <v>35.53</v>
      </c>
      <c r="DN6" s="33">
        <f t="shared" si="12"/>
        <v>36.36</v>
      </c>
      <c r="DO6" s="33">
        <f t="shared" si="12"/>
        <v>37.340000000000003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3">
        <f t="shared" si="13"/>
        <v>7.97</v>
      </c>
      <c r="DU6" s="33">
        <f t="shared" si="13"/>
        <v>8.14</v>
      </c>
      <c r="DV6" s="33">
        <f t="shared" si="13"/>
        <v>8.59</v>
      </c>
      <c r="DW6" s="33">
        <f t="shared" si="13"/>
        <v>6.06</v>
      </c>
      <c r="DX6" s="33">
        <f t="shared" si="13"/>
        <v>6.47</v>
      </c>
      <c r="DY6" s="33">
        <f t="shared" si="13"/>
        <v>7.8</v>
      </c>
      <c r="DZ6" s="33">
        <f t="shared" si="13"/>
        <v>8.39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0.42</v>
      </c>
      <c r="ED6" s="33">
        <f t="shared" ref="ED6:EL6" si="14">IF(ED7="",NA(),ED7)</f>
        <v>0.42</v>
      </c>
      <c r="EE6" s="33">
        <f t="shared" si="14"/>
        <v>0.52</v>
      </c>
      <c r="EF6" s="33">
        <f t="shared" si="14"/>
        <v>0.43</v>
      </c>
      <c r="EG6" s="33">
        <f t="shared" si="14"/>
        <v>1.04</v>
      </c>
      <c r="EH6" s="33">
        <f t="shared" si="14"/>
        <v>0.68</v>
      </c>
      <c r="EI6" s="33">
        <f t="shared" si="14"/>
        <v>0.7</v>
      </c>
      <c r="EJ6" s="33">
        <f t="shared" si="14"/>
        <v>0.81</v>
      </c>
      <c r="EK6" s="33">
        <f t="shared" si="14"/>
        <v>0.59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452050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54.67</v>
      </c>
      <c r="O7" s="36">
        <v>62.28</v>
      </c>
      <c r="P7" s="36">
        <v>1976</v>
      </c>
      <c r="Q7" s="36">
        <v>48088</v>
      </c>
      <c r="R7" s="36">
        <v>562.95000000000005</v>
      </c>
      <c r="S7" s="36">
        <v>85.42</v>
      </c>
      <c r="T7" s="36">
        <v>29669</v>
      </c>
      <c r="U7" s="36">
        <v>135.9</v>
      </c>
      <c r="V7" s="36">
        <v>218.31</v>
      </c>
      <c r="W7" s="36">
        <v>105.44</v>
      </c>
      <c r="X7" s="36">
        <v>103.32</v>
      </c>
      <c r="Y7" s="36">
        <v>105.24</v>
      </c>
      <c r="Z7" s="36">
        <v>110.12</v>
      </c>
      <c r="AA7" s="36">
        <v>110.39</v>
      </c>
      <c r="AB7" s="36">
        <v>108.43</v>
      </c>
      <c r="AC7" s="36">
        <v>105.61</v>
      </c>
      <c r="AD7" s="36">
        <v>106.41</v>
      </c>
      <c r="AE7" s="36">
        <v>106.89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5.37</v>
      </c>
      <c r="AN7" s="36">
        <v>6.79</v>
      </c>
      <c r="AO7" s="36">
        <v>6.33</v>
      </c>
      <c r="AP7" s="36">
        <v>7.76</v>
      </c>
      <c r="AQ7" s="36">
        <v>2.8</v>
      </c>
      <c r="AR7" s="36">
        <v>0.81</v>
      </c>
      <c r="AS7" s="36">
        <v>1234.3599999999999</v>
      </c>
      <c r="AT7" s="36">
        <v>1165.8699999999999</v>
      </c>
      <c r="AU7" s="36">
        <v>849.02</v>
      </c>
      <c r="AV7" s="36">
        <v>1258.21</v>
      </c>
      <c r="AW7" s="36">
        <v>291.61</v>
      </c>
      <c r="AX7" s="36">
        <v>792.56</v>
      </c>
      <c r="AY7" s="36">
        <v>832.37</v>
      </c>
      <c r="AZ7" s="36">
        <v>852.01</v>
      </c>
      <c r="BA7" s="36">
        <v>909.68</v>
      </c>
      <c r="BB7" s="36">
        <v>381.53</v>
      </c>
      <c r="BC7" s="36">
        <v>264.16000000000003</v>
      </c>
      <c r="BD7" s="36">
        <v>439.85</v>
      </c>
      <c r="BE7" s="36">
        <v>418.55</v>
      </c>
      <c r="BF7" s="36">
        <v>398.62</v>
      </c>
      <c r="BG7" s="36">
        <v>364.42</v>
      </c>
      <c r="BH7" s="36">
        <v>346.62</v>
      </c>
      <c r="BI7" s="36">
        <v>403.05</v>
      </c>
      <c r="BJ7" s="36">
        <v>403.15</v>
      </c>
      <c r="BK7" s="36">
        <v>391.4</v>
      </c>
      <c r="BL7" s="36">
        <v>382.65</v>
      </c>
      <c r="BM7" s="36">
        <v>393.27</v>
      </c>
      <c r="BN7" s="36">
        <v>283.72000000000003</v>
      </c>
      <c r="BO7" s="36">
        <v>100.15</v>
      </c>
      <c r="BP7" s="36">
        <v>97.42</v>
      </c>
      <c r="BQ7" s="36">
        <v>99.58</v>
      </c>
      <c r="BR7" s="36">
        <v>104.1</v>
      </c>
      <c r="BS7" s="36">
        <v>105.3</v>
      </c>
      <c r="BT7" s="36">
        <v>97.63</v>
      </c>
      <c r="BU7" s="36">
        <v>94.86</v>
      </c>
      <c r="BV7" s="36">
        <v>95.91</v>
      </c>
      <c r="BW7" s="36">
        <v>96.1</v>
      </c>
      <c r="BX7" s="36">
        <v>100.47</v>
      </c>
      <c r="BY7" s="36">
        <v>104.6</v>
      </c>
      <c r="BZ7" s="36">
        <v>100.01</v>
      </c>
      <c r="CA7" s="36">
        <v>102.95</v>
      </c>
      <c r="CB7" s="36">
        <v>100.73</v>
      </c>
      <c r="CC7" s="36">
        <v>96.41</v>
      </c>
      <c r="CD7" s="36">
        <v>95.09</v>
      </c>
      <c r="CE7" s="36">
        <v>172.59</v>
      </c>
      <c r="CF7" s="36">
        <v>179.14</v>
      </c>
      <c r="CG7" s="36">
        <v>179.29</v>
      </c>
      <c r="CH7" s="36">
        <v>178.39</v>
      </c>
      <c r="CI7" s="36">
        <v>169.82</v>
      </c>
      <c r="CJ7" s="36">
        <v>164.21</v>
      </c>
      <c r="CK7" s="36">
        <v>72.430000000000007</v>
      </c>
      <c r="CL7" s="36">
        <v>71.86</v>
      </c>
      <c r="CM7" s="36">
        <v>69.69</v>
      </c>
      <c r="CN7" s="36">
        <v>70.430000000000007</v>
      </c>
      <c r="CO7" s="36">
        <v>85.4</v>
      </c>
      <c r="CP7" s="36">
        <v>60.17</v>
      </c>
      <c r="CQ7" s="36">
        <v>58.76</v>
      </c>
      <c r="CR7" s="36">
        <v>59.09</v>
      </c>
      <c r="CS7" s="36">
        <v>59.23</v>
      </c>
      <c r="CT7" s="36">
        <v>55.13</v>
      </c>
      <c r="CU7" s="36">
        <v>59.8</v>
      </c>
      <c r="CV7" s="36">
        <v>83.79</v>
      </c>
      <c r="CW7" s="36">
        <v>83.28</v>
      </c>
      <c r="CX7" s="36">
        <v>82.08</v>
      </c>
      <c r="CY7" s="36">
        <v>81.8</v>
      </c>
      <c r="CZ7" s="36">
        <v>78.92</v>
      </c>
      <c r="DA7" s="36">
        <v>85.47</v>
      </c>
      <c r="DB7" s="36">
        <v>84.87</v>
      </c>
      <c r="DC7" s="36">
        <v>85.4</v>
      </c>
      <c r="DD7" s="36">
        <v>85.53</v>
      </c>
      <c r="DE7" s="36">
        <v>83</v>
      </c>
      <c r="DF7" s="36">
        <v>89.78</v>
      </c>
      <c r="DG7" s="36">
        <v>40.799999999999997</v>
      </c>
      <c r="DH7" s="36">
        <v>42.55</v>
      </c>
      <c r="DI7" s="36">
        <v>44.77</v>
      </c>
      <c r="DJ7" s="36">
        <v>46.91</v>
      </c>
      <c r="DK7" s="36">
        <v>48.41</v>
      </c>
      <c r="DL7" s="36">
        <v>34.47</v>
      </c>
      <c r="DM7" s="36">
        <v>35.53</v>
      </c>
      <c r="DN7" s="36">
        <v>36.36</v>
      </c>
      <c r="DO7" s="36">
        <v>37.340000000000003</v>
      </c>
      <c r="DP7" s="36">
        <v>46.66</v>
      </c>
      <c r="DQ7" s="36">
        <v>46.31</v>
      </c>
      <c r="DR7" s="36">
        <v>0</v>
      </c>
      <c r="DS7" s="36">
        <v>0</v>
      </c>
      <c r="DT7" s="36">
        <v>7.97</v>
      </c>
      <c r="DU7" s="36">
        <v>8.14</v>
      </c>
      <c r="DV7" s="36">
        <v>8.59</v>
      </c>
      <c r="DW7" s="36">
        <v>6.06</v>
      </c>
      <c r="DX7" s="36">
        <v>6.47</v>
      </c>
      <c r="DY7" s="36">
        <v>7.8</v>
      </c>
      <c r="DZ7" s="36">
        <v>8.39</v>
      </c>
      <c r="EA7" s="36">
        <v>9.85</v>
      </c>
      <c r="EB7" s="36">
        <v>12.42</v>
      </c>
      <c r="EC7" s="36">
        <v>0.42</v>
      </c>
      <c r="ED7" s="36">
        <v>0.42</v>
      </c>
      <c r="EE7" s="36">
        <v>0.52</v>
      </c>
      <c r="EF7" s="36">
        <v>0.43</v>
      </c>
      <c r="EG7" s="36">
        <v>1.04</v>
      </c>
      <c r="EH7" s="36">
        <v>0.68</v>
      </c>
      <c r="EI7" s="36">
        <v>0.7</v>
      </c>
      <c r="EJ7" s="36">
        <v>0.81</v>
      </c>
      <c r="EK7" s="36">
        <v>0.59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2016-02-26T01:20:42Z</cp:lastPrinted>
  <dcterms:created xsi:type="dcterms:W3CDTF">2016-02-03T07:30:28Z</dcterms:created>
  <dcterms:modified xsi:type="dcterms:W3CDTF">2016-02-26T01:21:21Z</dcterms:modified>
  <cp:category/>
</cp:coreProperties>
</file>