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<sst xmlns="http://schemas.openxmlformats.org/spreadsheetml/2006/main" count="221" uniqueCount="111">
  <si>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</si>
  <si>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</si>
  <si>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</si>
  <si>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</si>
  <si>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</si>
  <si>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</si>
  <si>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</si>
  <si>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</si>
  <si>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</si>
  <si>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</si>
  <si>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</si>
  <si>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</si>
  <si>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</si>
  <si>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</si>
  <si>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</si>
  <si>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</si>
  <si>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</si>
  <si>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</si>
  <si>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</si>
  <si>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</si>
  <si>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</si>
  <si>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</si>
  <si>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</si>
  <si>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</si>
  <si>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</si>
  <si>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</si>
  <si>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</si>
  <si>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</si>
  <si>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</si>
  <si>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</si>
  <si>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</si>
  <si>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</si>
  <si>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</si>
  <si>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</si>
  <si>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</si>
  <si>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</si>
  <si>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</si>
  <si>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</si>
  <si>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</si>
  <si>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</si>
  <si>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</si>
  <si>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</si>
  <si>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</si>
  <si>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</si>
  <si>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</si>
  <si>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</si>
  <si>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</si>
  <si>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</si>
  <si>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</si>
  <si>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</si>
  <si>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</si>
  <si>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</si>
  <si>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</si>
  <si>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</si>
  <si>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</si>
  <si>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</si>
  <si>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</si>
  <si>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</si>
  <si>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</si>
  <si>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</si>
  <si>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</si>
  <si>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</si>
  <si>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</si>
  <si>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</si>
  <si>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</si>
  <si>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</si>
  <si>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</si>
  <si>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</si>
  <si>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</si>
  <si>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</si>
  <si>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</si>
  <si>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</si>
  <si>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</si>
  <si>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</si>
  <si>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</si>
  <si>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</si>
  <si>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</si>
  <si>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</si>
  <si>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</si>
  <si>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</si>
  <si>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</si>
  <si>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</si>
  <si>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</si>
  <si>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</si>
  <si>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</si>
  <si>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</si>
  <si>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</si>
  <si>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</si>
  <si>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</si>
  <si>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</si>
  <si>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</si>
  <si>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</si>
  <si>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</si>
  <si>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</si>
  <si>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</si>
  <si>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</si>
  <si>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三股町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</si>
  <si>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</si>
  <si>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</si>
  <si>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</si>
  <si>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</si>
  <si>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</si>
  <si>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</si>
  <si>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</si>
  <si>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</si>
  <si>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</si>
  <si>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</si>
  <si>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</si>
  <si>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経営の健全性を高めるため、水洗化率の向上と、農業集落排水との統合により料金収入増を図る必要があります。　　　　　　　　　　　　　　　　　　　　</t>
    <rPh sb="0" eb="2">
      <t>ケイエイ</t>
    </rPh>
    <rPh sb="3" eb="5">
      <t>ケンゼン</t>
    </rPh>
    <rPh sb="5" eb="6">
      <t>セイ</t>
    </rPh>
    <rPh sb="7" eb="8">
      <t>タカ</t>
    </rPh>
    <rPh sb="13" eb="16">
      <t>スイセンカ</t>
    </rPh>
    <rPh sb="16" eb="17">
      <t>リツ</t>
    </rPh>
    <rPh sb="18" eb="20">
      <t>コウジョウ</t>
    </rPh>
    <rPh sb="35" eb="37">
      <t>リョウキン</t>
    </rPh>
    <rPh sb="37" eb="39">
      <t>シュウニュウ</t>
    </rPh>
    <rPh sb="39" eb="40">
      <t>ゾウ</t>
    </rPh>
    <rPh sb="41" eb="42">
      <t>ハカ</t>
    </rPh>
    <rPh sb="43" eb="45">
      <t>ヒツヨウ</t>
    </rPh>
    <phoneticPr fontId="4"/>
  </si>
  <si>
    <t xml:space="preserve">　本町の公共下水道は平成17年度に供用開始して10年を経過し、普及率は34％と低い水準であります。　　　そのため事業整備投資に対し使用料金収入が低い状況であり、「収益的収支比率」が100％を下回っておいることから、経営の健全性が確保されているとはいえない状況です。しかし、近年は使用料収入の増により収益的収支比率及び経費回収率が改善されてきています。
　「経費回収率」については、類団平均値61％に対し本町は71％と上回ってはおりますが、今後は更に接続率向上と枝線面整備を進めてゆくことで回収率の向上に努めます。
　「汚水処理原価」はH26年において平均値を下回っており、汚水処理に要する経費が低くなっています。また、「施設利用率」においても、平均値を上回っていることから、比較的効率性のある経営だといえます。
</t>
    <rPh sb="127" eb="129">
      <t>ジョウキョウ</t>
    </rPh>
    <rPh sb="190" eb="191">
      <t>ルイ</t>
    </rPh>
    <rPh sb="191" eb="192">
      <t>ダン</t>
    </rPh>
    <rPh sb="259" eb="261">
      <t>オスイ</t>
    </rPh>
    <rPh sb="261" eb="263">
      <t>ショリ</t>
    </rPh>
    <rPh sb="263" eb="265">
      <t>ゲンカ</t>
    </rPh>
    <rPh sb="270" eb="271">
      <t>ネン</t>
    </rPh>
    <rPh sb="275" eb="278">
      <t>ヘイキンチ</t>
    </rPh>
    <rPh sb="279" eb="281">
      <t>シタマワ</t>
    </rPh>
    <rPh sb="286" eb="288">
      <t>オスイ</t>
    </rPh>
    <rPh sb="288" eb="290">
      <t>ショリ</t>
    </rPh>
    <rPh sb="291" eb="292">
      <t>ヨウ</t>
    </rPh>
    <rPh sb="294" eb="296">
      <t>ケイヒ</t>
    </rPh>
    <rPh sb="297" eb="298">
      <t>ヒク</t>
    </rPh>
    <rPh sb="310" eb="312">
      <t>シセツ</t>
    </rPh>
    <rPh sb="312" eb="315">
      <t>リヨウリツ</t>
    </rPh>
    <rPh sb="322" eb="325">
      <t>ヘイキンチ</t>
    </rPh>
    <rPh sb="326" eb="328">
      <t>ウワマワ</t>
    </rPh>
    <rPh sb="337" eb="340">
      <t>ヒカクテキ</t>
    </rPh>
    <rPh sb="340" eb="343">
      <t>コウリツセイ</t>
    </rPh>
    <rPh sb="346" eb="348">
      <t>ケイエイ</t>
    </rPh>
    <phoneticPr fontId="4"/>
  </si>
  <si>
    <t>供用開始から10年が経過していないことから、耐用年数を超えている管渠はなく、現時点で必要な更新事業はないため、管渠改善率は低い水準となっています。今後は施設の長寿命化計画を作成し、随時改築をおこなっていくことが必要であります。</t>
    <rPh sb="0" eb="2">
      <t>キョウヨウ</t>
    </rPh>
    <rPh sb="2" eb="4">
      <t>カイシ</t>
    </rPh>
    <rPh sb="8" eb="9">
      <t>ネン</t>
    </rPh>
    <rPh sb="10" eb="12">
      <t>ケイカ</t>
    </rPh>
    <rPh sb="22" eb="24">
      <t>タイヨウ</t>
    </rPh>
    <rPh sb="24" eb="26">
      <t>ネンスウ</t>
    </rPh>
    <rPh sb="27" eb="28">
      <t>コ</t>
    </rPh>
    <rPh sb="32" eb="34">
      <t>カンキョ</t>
    </rPh>
    <rPh sb="38" eb="41">
      <t>ゲンジテン</t>
    </rPh>
    <rPh sb="42" eb="44">
      <t>ヒツヨウ</t>
    </rPh>
    <rPh sb="45" eb="47">
      <t>コウシン</t>
    </rPh>
    <rPh sb="47" eb="49">
      <t>ジギョウ</t>
    </rPh>
    <rPh sb="55" eb="56">
      <t>カン</t>
    </rPh>
    <rPh sb="56" eb="57">
      <t>キョ</t>
    </rPh>
    <rPh sb="57" eb="59">
      <t>カイゼン</t>
    </rPh>
    <rPh sb="59" eb="60">
      <t>リツ</t>
    </rPh>
    <rPh sb="61" eb="62">
      <t>ヒク</t>
    </rPh>
    <rPh sb="63" eb="65">
      <t>スイジュン</t>
    </rPh>
    <rPh sb="73" eb="75">
      <t>コンゴ</t>
    </rPh>
    <rPh sb="76" eb="78">
      <t>シセツ</t>
    </rPh>
    <rPh sb="79" eb="81">
      <t>チョウジュ</t>
    </rPh>
    <rPh sb="81" eb="82">
      <t>メイ</t>
    </rPh>
    <rPh sb="82" eb="83">
      <t>カ</t>
    </rPh>
    <rPh sb="83" eb="85">
      <t>ケイカク</t>
    </rPh>
    <rPh sb="86" eb="88">
      <t>サクセイ</t>
    </rPh>
    <rPh sb="90" eb="92">
      <t>ズイジ</t>
    </rPh>
    <rPh sb="92" eb="94">
      <t>カイチク</t>
    </rPh>
    <rPh sb="105" eb="1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</si>
</sst>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190272"/>
        <c:axId val="1483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1190272"/>
        <c:axId val="148395520"/>
      </c:lineChart>
      <c:dateAx>
        <c:axId val="81190272"/>
        <c:scaling>
          <c:orientation val="minMax"/>
        </c:scaling>
        <c:delete val="1"/>
        <c:axPos val="b"/>
        <c:numFmt formatCode="ge" sourceLinked="1"/>
        <c:majorTickMark val="none"/>
        <c:minorTickMark val="none"/>
        <c:tickLblPos val="none"/>
        <c:crossAx val="148395520"/>
        <c:crosses val="autoZero"/>
        <c:auto val="1"/>
        <c:lblOffset val="100"/>
        <c:baseTimeUnit val="years"/>
      </c:dateAx>
      <c:valAx>
        <c:axId val="148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formatCode="#,##0.00;&quot;△&quot;#,##0.00;&quot;-&quot;">
                  <c:v>34.76</c:v>
                </c:pt>
                <c:pt idx="3" formatCode="#,##0.00;&quot;△&quot;#,##0.00;&quot;-&quot;">
                  <c:v>45.33</c:v>
                </c:pt>
                <c:pt idx="4" formatCode="#,##0.00;&quot;△&quot;#,##0.00;&quot;-&quot;">
                  <c:v>50.48</c:v>
                </c:pt>
              </c:numCache>
            </c:numRef>
          </c:val>
        </c:ser>
        <c:dLbls>
          <c:showLegendKey val="0"/>
          <c:showVal val="0"/>
          <c:showCatName val="0"/>
          <c:showSerName val="0"/>
          <c:showPercent val="0"/>
          <c:showBubbleSize val="0"/>
        </c:dLbls>
        <c:gapWidth val="150"/>
        <c:axId val="156272896"/>
        <c:axId val="1562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56272896"/>
        <c:axId val="156283264"/>
      </c:lineChart>
      <c:dateAx>
        <c:axId val="156272896"/>
        <c:scaling>
          <c:orientation val="minMax"/>
        </c:scaling>
        <c:delete val="1"/>
        <c:axPos val="b"/>
        <c:numFmt formatCode="ge" sourceLinked="1"/>
        <c:majorTickMark val="none"/>
        <c:minorTickMark val="none"/>
        <c:tickLblPos val="none"/>
        <c:crossAx val="156283264"/>
        <c:crosses val="autoZero"/>
        <c:auto val="1"/>
        <c:lblOffset val="100"/>
        <c:baseTimeUnit val="years"/>
      </c:dateAx>
      <c:valAx>
        <c:axId val="1562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36.42</c:v>
                </c:pt>
                <c:pt idx="1">
                  <c:v>41.1</c:v>
                </c:pt>
                <c:pt idx="2">
                  <c:v>50.01</c:v>
                </c:pt>
                <c:pt idx="3">
                  <c:v>47.12</c:v>
                </c:pt>
                <c:pt idx="4">
                  <c:v>53.51</c:v>
                </c:pt>
              </c:numCache>
            </c:numRef>
          </c:val>
        </c:ser>
        <c:dLbls>
          <c:showLegendKey val="0"/>
          <c:showVal val="0"/>
          <c:showCatName val="0"/>
          <c:showSerName val="0"/>
          <c:showPercent val="0"/>
          <c:showBubbleSize val="0"/>
        </c:dLbls>
        <c:gapWidth val="150"/>
        <c:axId val="155932544"/>
        <c:axId val="155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55932544"/>
        <c:axId val="155938816"/>
      </c:lineChart>
      <c:dateAx>
        <c:axId val="155932544"/>
        <c:scaling>
          <c:orientation val="minMax"/>
        </c:scaling>
        <c:delete val="1"/>
        <c:axPos val="b"/>
        <c:numFmt formatCode="ge" sourceLinked="1"/>
        <c:majorTickMark val="none"/>
        <c:minorTickMark val="none"/>
        <c:tickLblPos val="none"/>
        <c:crossAx val="155938816"/>
        <c:crosses val="autoZero"/>
        <c:auto val="1"/>
        <c:lblOffset val="100"/>
        <c:baseTimeUnit val="years"/>
      </c:dateAx>
      <c:valAx>
        <c:axId val="1559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67.88</c:v>
                </c:pt>
                <c:pt idx="1">
                  <c:v>65.02</c:v>
                </c:pt>
                <c:pt idx="2">
                  <c:v>64.33</c:v>
                </c:pt>
                <c:pt idx="3">
                  <c:v>68.17</c:v>
                </c:pt>
                <c:pt idx="4">
                  <c:v>79.34</c:v>
                </c:pt>
              </c:numCache>
            </c:numRef>
          </c:val>
        </c:ser>
        <c:dLbls>
          <c:showLegendKey val="0"/>
          <c:showVal val="0"/>
          <c:showCatName val="0"/>
          <c:showSerName val="0"/>
          <c:showPercent val="0"/>
          <c:showBubbleSize val="0"/>
        </c:dLbls>
        <c:gapWidth val="150"/>
        <c:axId val="148438016"/>
        <c:axId val="150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38016"/>
        <c:axId val="150803584"/>
      </c:lineChart>
      <c:dateAx>
        <c:axId val="148438016"/>
        <c:scaling>
          <c:orientation val="minMax"/>
        </c:scaling>
        <c:delete val="1"/>
        <c:axPos val="b"/>
        <c:numFmt formatCode="ge" sourceLinked="1"/>
        <c:majorTickMark val="none"/>
        <c:minorTickMark val="none"/>
        <c:tickLblPos val="none"/>
        <c:crossAx val="150803584"/>
        <c:crosses val="autoZero"/>
        <c:auto val="1"/>
        <c:lblOffset val="100"/>
        <c:baseTimeUnit val="years"/>
      </c:dateAx>
      <c:valAx>
        <c:axId val="150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837888"/>
        <c:axId val="1508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37888"/>
        <c:axId val="150843776"/>
      </c:lineChart>
      <c:dateAx>
        <c:axId val="150837888"/>
        <c:scaling>
          <c:orientation val="minMax"/>
        </c:scaling>
        <c:delete val="1"/>
        <c:axPos val="b"/>
        <c:numFmt formatCode="ge" sourceLinked="1"/>
        <c:majorTickMark val="none"/>
        <c:minorTickMark val="none"/>
        <c:tickLblPos val="none"/>
        <c:crossAx val="150843776"/>
        <c:crosses val="autoZero"/>
        <c:auto val="1"/>
        <c:lblOffset val="100"/>
        <c:baseTimeUnit val="years"/>
      </c:dateAx>
      <c:valAx>
        <c:axId val="1508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42848"/>
        <c:axId val="154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42848"/>
        <c:axId val="154544768"/>
      </c:lineChart>
      <c:dateAx>
        <c:axId val="154542848"/>
        <c:scaling>
          <c:orientation val="minMax"/>
        </c:scaling>
        <c:delete val="1"/>
        <c:axPos val="b"/>
        <c:numFmt formatCode="ge" sourceLinked="1"/>
        <c:majorTickMark val="none"/>
        <c:minorTickMark val="none"/>
        <c:tickLblPos val="none"/>
        <c:crossAx val="154544768"/>
        <c:crosses val="autoZero"/>
        <c:auto val="1"/>
        <c:lblOffset val="100"/>
        <c:baseTimeUnit val="years"/>
      </c:dateAx>
      <c:valAx>
        <c:axId val="154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89824"/>
        <c:axId val="1545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89824"/>
        <c:axId val="154596096"/>
      </c:lineChart>
      <c:dateAx>
        <c:axId val="154589824"/>
        <c:scaling>
          <c:orientation val="minMax"/>
        </c:scaling>
        <c:delete val="1"/>
        <c:axPos val="b"/>
        <c:numFmt formatCode="ge" sourceLinked="1"/>
        <c:majorTickMark val="none"/>
        <c:minorTickMark val="none"/>
        <c:tickLblPos val="none"/>
        <c:crossAx val="154596096"/>
        <c:crosses val="autoZero"/>
        <c:auto val="1"/>
        <c:lblOffset val="100"/>
        <c:baseTimeUnit val="years"/>
      </c:dateAx>
      <c:valAx>
        <c:axId val="1545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675456"/>
        <c:axId val="1547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75456"/>
        <c:axId val="154706304"/>
      </c:lineChart>
      <c:dateAx>
        <c:axId val="154675456"/>
        <c:scaling>
          <c:orientation val="minMax"/>
        </c:scaling>
        <c:delete val="1"/>
        <c:axPos val="b"/>
        <c:numFmt formatCode="ge" sourceLinked="1"/>
        <c:majorTickMark val="none"/>
        <c:minorTickMark val="none"/>
        <c:tickLblPos val="none"/>
        <c:crossAx val="154706304"/>
        <c:crosses val="autoZero"/>
        <c:auto val="1"/>
        <c:lblOffset val="100"/>
        <c:baseTimeUnit val="years"/>
      </c:dateAx>
      <c:valAx>
        <c:axId val="154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736512"/>
        <c:axId val="1547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54736512"/>
        <c:axId val="154738688"/>
      </c:lineChart>
      <c:dateAx>
        <c:axId val="154736512"/>
        <c:scaling>
          <c:orientation val="minMax"/>
        </c:scaling>
        <c:delete val="1"/>
        <c:axPos val="b"/>
        <c:numFmt formatCode="ge" sourceLinked="1"/>
        <c:majorTickMark val="none"/>
        <c:minorTickMark val="none"/>
        <c:tickLblPos val="none"/>
        <c:crossAx val="154738688"/>
        <c:crosses val="autoZero"/>
        <c:auto val="1"/>
        <c:lblOffset val="100"/>
        <c:baseTimeUnit val="years"/>
      </c:dateAx>
      <c:valAx>
        <c:axId val="1547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52.38</c:v>
                </c:pt>
                <c:pt idx="1">
                  <c:v>48.68</c:v>
                </c:pt>
                <c:pt idx="2">
                  <c:v>50.54</c:v>
                </c:pt>
                <c:pt idx="3">
                  <c:v>58.28</c:v>
                </c:pt>
                <c:pt idx="4">
                  <c:v>70.94</c:v>
                </c:pt>
              </c:numCache>
            </c:numRef>
          </c:val>
        </c:ser>
        <c:dLbls>
          <c:showLegendKey val="0"/>
          <c:showVal val="0"/>
          <c:showCatName val="0"/>
          <c:showSerName val="0"/>
          <c:showPercent val="0"/>
          <c:showBubbleSize val="0"/>
        </c:dLbls>
        <c:gapWidth val="150"/>
        <c:axId val="154775552"/>
        <c:axId val="154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54775552"/>
        <c:axId val="154777472"/>
      </c:lineChart>
      <c:dateAx>
        <c:axId val="154775552"/>
        <c:scaling>
          <c:orientation val="minMax"/>
        </c:scaling>
        <c:delete val="1"/>
        <c:axPos val="b"/>
        <c:numFmt formatCode="ge" sourceLinked="1"/>
        <c:majorTickMark val="none"/>
        <c:minorTickMark val="none"/>
        <c:tickLblPos val="none"/>
        <c:crossAx val="154777472"/>
        <c:crosses val="autoZero"/>
        <c:auto val="1"/>
        <c:lblOffset val="100"/>
        <c:baseTimeUnit val="years"/>
      </c:dateAx>
      <c:valAx>
        <c:axId val="154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343.26</c:v>
                </c:pt>
                <c:pt idx="1">
                  <c:v>375.8</c:v>
                </c:pt>
                <c:pt idx="2">
                  <c:v>362.27</c:v>
                </c:pt>
                <c:pt idx="3">
                  <c:v>316.27</c:v>
                </c:pt>
                <c:pt idx="4">
                  <c:v>263.41000000000003</c:v>
                </c:pt>
              </c:numCache>
            </c:numRef>
          </c:val>
        </c:ser>
        <c:dLbls>
          <c:showLegendKey val="0"/>
          <c:showVal val="0"/>
          <c:showCatName val="0"/>
          <c:showSerName val="0"/>
          <c:showPercent val="0"/>
          <c:showBubbleSize val="0"/>
        </c:dLbls>
        <c:gapWidth val="150"/>
        <c:axId val="156249088"/>
        <c:axId val="1562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56249088"/>
        <c:axId val="156251264"/>
      </c:lineChart>
      <c:dateAx>
        <c:axId val="156249088"/>
        <c:scaling>
          <c:orientation val="minMax"/>
        </c:scaling>
        <c:delete val="1"/>
        <c:axPos val="b"/>
        <c:numFmt formatCode="ge" sourceLinked="1"/>
        <c:majorTickMark val="none"/>
        <c:minorTickMark val="none"/>
        <c:tickLblPos val="none"/>
        <c:crossAx val="156251264"/>
        <c:crosses val="autoZero"/>
        <c:auto val="1"/>
        <c:lblOffset val="100"/>
        <c:baseTimeUnit val="years"/>
      </c:dateAx>
      <c:valAx>
        <c:axId val="156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43"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三股町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25968</v>
      </c>
      <c r="AM8" s="64"/>
      <c r="AN8" s="64"/>
      <c r="AO8" s="64"/>
      <c r="AP8" s="64"/>
      <c r="AQ8" s="64"/>
      <c r="AR8" s="64"/>
      <c r="AS8" s="64"/>
      <c r="AT8" s="63">
        <f>データ!S6</f>
        <v>110.02</v>
      </c>
      <c r="AU8" s="63"/>
      <c r="AV8" s="63"/>
      <c r="AW8" s="63"/>
      <c r="AX8" s="63"/>
      <c r="AY8" s="63"/>
      <c r="AZ8" s="63"/>
      <c r="BA8" s="63"/>
      <c r="BB8" s="63">
        <f>データ!T6</f>
        <v>236.03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34.04</v>
      </c>
      <c r="Q10" s="63"/>
      <c r="R10" s="63"/>
      <c r="S10" s="63"/>
      <c r="T10" s="63"/>
      <c r="U10" s="63"/>
      <c r="V10" s="63"/>
      <c r="W10" s="63">
        <f>データ!P6</f>
        <v>98.88</v>
      </c>
      <c r="X10" s="63"/>
      <c r="Y10" s="63"/>
      <c r="Z10" s="63"/>
      <c r="AA10" s="63"/>
      <c r="AB10" s="63"/>
      <c r="AC10" s="63"/>
      <c r="AD10" s="64">
        <f>データ!Q6</f>
        <v>3326</v>
      </c>
      <c r="AE10" s="64"/>
      <c r="AF10" s="64"/>
      <c r="AG10" s="64"/>
      <c r="AH10" s="64"/>
      <c r="AI10" s="64"/>
      <c r="AJ10" s="64"/>
      <c r="AK10" s="2"/>
      <c r="AL10" s="64">
        <f>データ!U6</f>
        <v>8830</v>
      </c>
      <c r="AM10" s="64"/>
      <c r="AN10" s="64"/>
      <c r="AO10" s="64"/>
      <c r="AP10" s="64"/>
      <c r="AQ10" s="64"/>
      <c r="AR10" s="64"/>
      <c r="AS10" s="64"/>
      <c r="AT10" s="63">
        <f>データ!V6</f>
        <v>2.64</v>
      </c>
      <c r="AU10" s="63"/>
      <c r="AV10" s="63"/>
      <c r="AW10" s="63"/>
      <c r="AX10" s="63"/>
      <c r="AY10" s="63"/>
      <c r="AZ10" s="63"/>
      <c r="BA10" s="63"/>
      <c r="BB10" s="63">
        <f>データ!W6</f>
        <v>3344.7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453412</v>
      </c>
      <c r="D6" s="31">
        <f t="shared" si="3"/>
        <v>47</v>
      </c>
      <c r="E6" s="31">
        <f t="shared" si="3"/>
        <v>17</v>
      </c>
      <c r="F6" s="31">
        <f t="shared" si="3"/>
        <v>1</v>
      </c>
      <c r="G6" s="31">
        <f t="shared" si="3"/>
        <v>0</v>
      </c>
      <c r="H6" s="31" t="str">
        <f t="shared" si="3"/>
        <v>宮崎県　三股町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34.04</v>
      </c>
      <c r="P6" s="32">
        <f t="shared" si="3"/>
        <v>98.88</v>
      </c>
      <c r="Q6" s="32">
        <f t="shared" si="3"/>
        <v>3326</v>
      </c>
      <c r="R6" s="32">
        <f t="shared" si="3"/>
        <v>25968</v>
      </c>
      <c r="S6" s="32">
        <f t="shared" si="3"/>
        <v>110.02</v>
      </c>
      <c r="T6" s="32">
        <f t="shared" si="3"/>
        <v>236.03</v>
      </c>
      <c r="U6" s="32">
        <f t="shared" si="3"/>
        <v>8830</v>
      </c>
      <c r="V6" s="32">
        <f t="shared" si="3"/>
        <v>2.64</v>
      </c>
      <c r="W6" s="32">
        <f t="shared" si="3"/>
        <v>3344.7</v>
      </c>
      <c r="X6" s="33">
        <f>IF(X7="",NA(),X7)</f>
        <v>67.88</v>
      </c>
      <c r="Y6" s="33">
        <f t="shared" ref="Y6:AG6" si="4">IF(Y7="",NA(),Y7)</f>
        <v>65.02</v>
      </c>
      <c r="Z6" s="33">
        <f t="shared" si="4"/>
        <v>64.33</v>
      </c>
      <c r="AA6" s="33">
        <f t="shared" si="4"/>
        <v>68.17</v>
      </c>
      <c r="AB6" s="33">
        <f t="shared" si="4"/>
        <v>79.34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52.38</v>
      </c>
      <c r="BQ6" s="33">
        <f t="shared" ref="BQ6:BY6" si="8">IF(BQ7="",NA(),BQ7)</f>
        <v>48.68</v>
      </c>
      <c r="BR6" s="33">
        <f t="shared" si="8"/>
        <v>50.54</v>
      </c>
      <c r="BS6" s="33">
        <f t="shared" si="8"/>
        <v>58.28</v>
      </c>
      <c r="BT6" s="33">
        <f t="shared" si="8"/>
        <v>70.94</v>
      </c>
      <c r="BU6" s="33">
        <f t="shared" si="8"/>
        <v>54.67</v>
      </c>
      <c r="BV6" s="33">
        <f t="shared" si="8"/>
        <v>54.46</v>
      </c>
      <c r="BW6" s="33">
        <f t="shared" si="8"/>
        <v>57.36</v>
      </c>
      <c r="BX6" s="33">
        <f t="shared" si="8"/>
        <v>57.33</v>
      </c>
      <c r="BY6" s="33">
        <f t="shared" si="8"/>
        <v>60.78</v>
      </c>
      <c r="BZ6" s="32" t="str">
        <f>IF(BZ7="","",IF(BZ7="-","【-】","【"&amp;SUBSTITUTE(TEXT(BZ7,"#,##0.00"),"-","△")&amp;"】"))</f>
        <v>【96.57】</v>
      </c>
      <c r="CA6" s="33">
        <f>IF(CA7="",NA(),CA7)</f>
        <v>343.26</v>
      </c>
      <c r="CB6" s="33">
        <f t="shared" ref="CB6:CJ6" si="9">IF(CB7="",NA(),CB7)</f>
        <v>375.8</v>
      </c>
      <c r="CC6" s="33">
        <f t="shared" si="9"/>
        <v>362.27</v>
      </c>
      <c r="CD6" s="33">
        <f t="shared" si="9"/>
        <v>316.27</v>
      </c>
      <c r="CE6" s="33">
        <f t="shared" si="9"/>
        <v>263.41000000000003</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2">
        <f>IF(CL7="",NA(),CL7)</f>
        <v>0</v>
      </c>
      <c r="CM6" s="32">
        <f t="shared" ref="CM6:CU6" si="10">IF(CM7="",NA(),CM7)</f>
        <v>0</v>
      </c>
      <c r="CN6" s="33">
        <f t="shared" si="10"/>
        <v>34.76</v>
      </c>
      <c r="CO6" s="33">
        <f t="shared" si="10"/>
        <v>45.33</v>
      </c>
      <c r="CP6" s="33">
        <f t="shared" si="10"/>
        <v>50.48</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36.42</v>
      </c>
      <c r="CX6" s="33">
        <f t="shared" ref="CX6:DF6" si="11">IF(CX7="",NA(),CX7)</f>
        <v>41.1</v>
      </c>
      <c r="CY6" s="33">
        <f t="shared" si="11"/>
        <v>50.01</v>
      </c>
      <c r="CZ6" s="33">
        <f t="shared" si="11"/>
        <v>47.12</v>
      </c>
      <c r="DA6" s="33">
        <f t="shared" si="11"/>
        <v>53.51</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453412</v>
      </c>
      <c r="D7" s="35">
        <v>47</v>
      </c>
      <c r="E7" s="35">
        <v>17</v>
      </c>
      <c r="F7" s="35">
        <v>1</v>
      </c>
      <c r="G7" s="35">
        <v>0</v>
      </c>
      <c r="H7" s="35" t="s">
        <v>96</v>
      </c>
      <c r="I7" s="35" t="s">
        <v>97</v>
      </c>
      <c r="J7" s="35" t="s">
        <v>98</v>
      </c>
      <c r="K7" s="35" t="s">
        <v>99</v>
      </c>
      <c r="L7" s="35" t="s">
        <v>100</v>
      </c>
      <c r="M7" s="36" t="s">
        <v>101</v>
      </c>
      <c r="N7" s="36" t="s">
        <v>102</v>
      </c>
      <c r="O7" s="36">
        <v>34.04</v>
      </c>
      <c r="P7" s="36">
        <v>98.88</v>
      </c>
      <c r="Q7" s="36">
        <v>3326</v>
      </c>
      <c r="R7" s="36">
        <v>25968</v>
      </c>
      <c r="S7" s="36">
        <v>110.02</v>
      </c>
      <c r="T7" s="36">
        <v>236.03</v>
      </c>
      <c r="U7" s="36">
        <v>8830</v>
      </c>
      <c r="V7" s="36">
        <v>2.64</v>
      </c>
      <c r="W7" s="36">
        <v>3344.7</v>
      </c>
      <c r="X7" s="36">
        <v>67.88</v>
      </c>
      <c r="Y7" s="36">
        <v>65.02</v>
      </c>
      <c r="Z7" s="36">
        <v>64.33</v>
      </c>
      <c r="AA7" s="36">
        <v>68.17</v>
      </c>
      <c r="AB7" s="36">
        <v>79.34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1506.51</v>
      </c>
      <c r="BN7" s="36">
        <v>1315.67</v>
      </c>
      <c r="BO7" s="36">
        <v>776.35</v>
      </c>
      <c r="BP7" s="36">
        <v>52.38</v>
      </c>
      <c r="BQ7" s="36">
        <v>48.68</v>
      </c>
      <c r="BR7" s="36">
        <v>50.54</v>
      </c>
      <c r="BS7" s="36">
        <v>58.28</v>
      </c>
      <c r="BT7" s="36">
        <v>70.94</v>
      </c>
      <c r="BU7" s="36">
        <v>54.67</v>
      </c>
      <c r="BV7" s="36">
        <v>54.46</v>
      </c>
      <c r="BW7" s="36">
        <v>57.36</v>
      </c>
      <c r="BX7" s="36">
        <v>57.33</v>
      </c>
      <c r="BY7" s="36">
        <v>60.78</v>
      </c>
      <c r="BZ7" s="36">
        <v>96.57</v>
      </c>
      <c r="CA7" s="36">
        <v>343.26</v>
      </c>
      <c r="CB7" s="36">
        <v>375.8</v>
      </c>
      <c r="CC7" s="36">
        <v>362.27</v>
      </c>
      <c r="CD7" s="36">
        <v>316.27</v>
      </c>
      <c r="CE7" s="36">
        <v>263.41000000000003</v>
      </c>
      <c r="CF7" s="36">
        <v>290.26</v>
      </c>
      <c r="CG7" s="36">
        <v>293.08999999999997</v>
      </c>
      <c r="CH7" s="36">
        <v>279.91000000000003</v>
      </c>
      <c r="CI7" s="36">
        <v>284.52999999999997</v>
      </c>
      <c r="CJ7" s="36">
        <v>276.26</v>
      </c>
      <c r="CK7" s="36">
        <v>142.28</v>
      </c>
      <c r="CL7" s="36">
        <v>0</v>
      </c>
      <c r="CM7" s="36">
        <v>0</v>
      </c>
      <c r="CN7" s="36">
        <v>34.76</v>
      </c>
      <c r="CO7" s="36">
        <v>45.33</v>
      </c>
      <c r="CP7" s="36">
        <v>50.48</v>
      </c>
      <c r="CQ7" s="36">
        <v>39.770000000000003</v>
      </c>
      <c r="CR7" s="36">
        <v>38.950000000000003</v>
      </c>
      <c r="CS7" s="36">
        <v>40.07</v>
      </c>
      <c r="CT7" s="36">
        <v>39.92</v>
      </c>
      <c r="CU7" s="36">
        <v>41.63</v>
      </c>
      <c r="CV7" s="36">
        <v>60.35</v>
      </c>
      <c r="CW7" s="36">
        <v>36.42</v>
      </c>
      <c r="CX7" s="36">
        <v>41.1</v>
      </c>
      <c r="CY7" s="36">
        <v>50.01</v>
      </c>
      <c r="CZ7" s="36">
        <v>47.12</v>
      </c>
      <c r="DA7" s="36">
        <v>53.51</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2016-02-26T02:38:19Z</cp:lastPrinted>
  <dcterms:created xsi:type="dcterms:W3CDTF">2016-02-03T08:58:06Z</dcterms:created>
  <dcterms:modified xsi:type="dcterms:W3CDTF">2016-02-26T02:38:22Z</dcterms:modified>
</cp:coreProperties>
</file>