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O38" i="9"/>
  <c r="BE38" i="9"/>
  <c r="AM38" i="9"/>
  <c r="U38" i="9"/>
  <c r="BE37" i="9"/>
  <c r="AM37" i="9"/>
  <c r="CO35" i="9"/>
  <c r="CO36" i="9" s="1"/>
  <c r="CO37" i="9" s="1"/>
  <c r="BW35" i="9"/>
  <c r="BW36" i="9" s="1"/>
  <c r="BW37" i="9" s="1"/>
  <c r="BW38" i="9" s="1"/>
  <c r="BW39" i="9" s="1"/>
  <c r="CO34" i="9"/>
  <c r="BW34" i="9"/>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<sst xmlns="http://schemas.openxmlformats.org/spreadsheetml/2006/main" count="1083" uniqueCount="567">
  <si>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</si>
  <si>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</si>
  <si>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</si>
  <si>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</si>
  <si>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</si>
  <si>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</si>
  <si>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</si>
  <si>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</si>
  <si>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</si>
  <si>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</si>
  <si>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</si>
  <si>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</si>
  <si>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</si>
  <si>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</si>
  <si>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</si>
  <si>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</si>
  <si>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</si>
  <si>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</si>
  <si>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</si>
  <si>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</si>
  <si>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</si>
  <si>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</si>
  <si>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</si>
  <si>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</si>
  <si>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</si>
  <si>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</si>
  <si>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</si>
  <si>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</si>
  <si>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</si>
  <si>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</si>
  <si>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</si>
  <si>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</si>
  <si>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</si>
  <si>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</si>
  <si>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</si>
  <si>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</si>
  <si>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</si>
  <si>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</si>
  <si>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</si>
  <si>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</si>
  <si>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</si>
  <si>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</si>
  <si>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</si>
  <si>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</si>
  <si>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</si>
  <si>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</si>
  <si>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</si>
  <si>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</si>
  <si>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</si>
  <si>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</si>
  <si>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</si>
  <si>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</si>
  <si>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</si>
  <si>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</si>
  <si>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</si>
  <si>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</si>
  <si>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</si>
  <si>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</si>
  <si>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</si>
  <si>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</si>
  <si>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</si>
  <si>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</si>
  <si>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</si>
  <si>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</si>
  <si>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</si>
  <si>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</si>
  <si>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</si>
  <si>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</si>
  <si>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</si>
  <si>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</si>
  <si>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</si>
  <si>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</si>
  <si>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</si>
  <si>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</si>
  <si>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</si>
  <si>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</si>
  <si>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</si>
  <si>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</si>
  <si>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</si>
  <si>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</si>
  <si>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</si>
  <si>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日向市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</si>
  <si>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</si>
  <si>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</si>
  <si>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</si>
  <si>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</si>
  <si>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</si>
  <si>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</si>
  <si>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</si>
  <si>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</si>
  <si>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</si>
  <si>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</si>
  <si>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</si>
  <si>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</si>
  <si>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</si>
  <si>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</si>
  <si>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</si>
  <si>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</si>
  <si>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</si>
  <si>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</si>
  <si>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</si>
  <si>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</si>
  <si>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</si>
  <si>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</si>
  <si>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</si>
  <si>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</si>
  <si>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</si>
  <si>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</si>
  <si>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</si>
  <si>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</si>
  <si>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</si>
  <si>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</si>
  <si>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</si>
  <si>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</si>
  <si>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</si>
  <si>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</si>
  <si>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</si>
  <si>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</si>
  <si>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</si>
  <si>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</si>
  <si>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</si>
  <si>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</si>
  <si>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</si>
  <si>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</si>
  <si>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</si>
  <si>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</si>
  <si>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</si>
  <si>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</si>
  <si>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</si>
  <si>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</si>
  <si>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</si>
  <si>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</si>
  <si>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</si>
  <si>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</si>
  <si>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</si>
  <si>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</si>
  <si>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</si>
  <si>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</si>
  <si>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</si>
  <si>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</si>
  <si>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</si>
  <si>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</si>
  <si>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</si>
  <si>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</si>
  <si>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</si>
  <si>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</si>
  <si>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</si>
  <si>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</si>
  <si>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</si>
  <si>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</si>
  <si>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</si>
  <si>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</si>
  <si>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</si>
  <si>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</si>
  <si>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</si>
  <si>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</si>
  <si>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</si>
  <si>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</si>
  <si>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</si>
  <si>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</si>
  <si>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</si>
  <si>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</si>
  <si>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</si>
  <si>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</si>
  <si>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</si>
  <si>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</si>
  <si>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</si>
  <si>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</si>
  <si>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</si>
  <si>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</si>
  <si>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</si>
  <si>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</si>
  <si>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</si>
  <si>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</si>
  <si>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</si>
  <si>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</si>
  <si>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</si>
  <si>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</si>
  <si>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</si>
  <si>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</si>
  <si>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</si>
  <si>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</si>
  <si>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</si>
  <si>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</si>
  <si>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</si>
  <si>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</si>
  <si>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</si>
  <si>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</si>
  <si>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</si>
  <si>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</si>
  <si>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</si>
  <si>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</si>
  <si>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</si>
  <si>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宮崎県日向市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</si>
  <si>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</si>
  <si>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</si>
  <si>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</si>
  <si>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</si>
  <si>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</si>
  <si>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</si>
  <si>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</si>
  <si>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</si>
  <si>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</si>
  <si>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</si>
  <si>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</si>
  <si>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</si>
  <si>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</si>
  <si>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</si>
  <si>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</si>
  <si>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</si>
  <si>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</si>
  <si>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</si>
  <si>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</si>
  <si>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</si>
  <si>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</si>
  <si>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</si>
  <si>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</si>
  <si>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</si>
  <si>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</si>
  <si>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</si>
  <si>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</si>
  <si>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</si>
  <si>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</si>
  <si>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</si>
  <si>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</si>
  <si>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</si>
  <si>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</si>
  <si>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</si>
  <si>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</si>
  <si>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</si>
  <si>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</si>
  <si>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</si>
  <si>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</si>
  <si>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</si>
  <si>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</si>
  <si>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</si>
  <si>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</si>
  <si>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</si>
  <si>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</si>
  <si>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</si>
  <si>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</si>
  <si>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</si>
  <si>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</si>
  <si>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</si>
  <si>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</si>
  <si>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</si>
  <si>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</si>
  <si>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</si>
  <si>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</si>
  <si>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</si>
  <si>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</si>
  <si>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</si>
  <si>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</si>
  <si>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</si>
  <si>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</si>
  <si>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</si>
  <si>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</si>
  <si>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</si>
  <si>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</si>
  <si>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</si>
  <si>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</si>
  <si>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</si>
  <si>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</si>
  <si>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</si>
  <si>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</si>
  <si>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</si>
  <si>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</si>
  <si>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</si>
  <si>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</si>
  <si>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</si>
  <si>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</si>
  <si>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</si>
  <si>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</si>
  <si>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</si>
  <si>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</si>
  <si>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</si>
  <si>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</si>
  <si>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</si>
  <si>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</si>
  <si>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</si>
  <si>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</si>
  <si>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</si>
  <si>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</si>
  <si>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</si>
  <si>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</si>
  <si>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</si>
  <si>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</si>
  <si>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</si>
  <si>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</si>
  <si>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</si>
  <si>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</si>
  <si>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</si>
  <si>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</si>
  <si>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</si>
  <si>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</si>
  <si>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</si>
  <si>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</si>
  <si>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</si>
  <si>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</si>
  <si>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</si>
  <si>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</si>
  <si>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</si>
  <si>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</si>
  <si>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</si>
  <si>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</si>
  <si>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</si>
  <si>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</si>
  <si>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</si>
  <si>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</si>
  <si>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</si>
  <si>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</si>
  <si>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</si>
  <si>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</si>
  <si>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</si>
  <si>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</si>
  <si>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</si>
  <si>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</si>
  <si>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</si>
  <si>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</si>
  <si>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</si>
  <si>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</si>
  <si>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</si>
  <si>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</si>
  <si>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</si>
  <si>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</si>
  <si>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</si>
  <si>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</si>
  <si>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</si>
  <si>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</si>
  <si>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</si>
  <si>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</si>
  <si>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</si>
  <si>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</si>
  <si>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</si>
  <si>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</si>
  <si>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</si>
  <si>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</si>
  <si>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</si>
  <si>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</si>
  <si>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</si>
  <si>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</si>
  <si>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宮崎県日向市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</si>
  <si>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</si>
  <si>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</si>
  <si>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</si>
  <si>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</si>
  <si>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</si>
  <si>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</si>
  <si>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</si>
  <si>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</si>
  <si>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</si>
  <si>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</si>
  <si>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</si>
  <si>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</si>
  <si>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</si>
  <si>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</si>
  <si>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</si>
  <si>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</si>
  <si>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</si>
  <si>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</si>
  <si>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</si>
  <si>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</si>
  <si>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日向市公営住宅事業特別会計</t>
    <phoneticPr fontId="5"/>
  </si>
  <si>
    <t>日向市財光寺南土地区画整理事業特別会計</t>
    <phoneticPr fontId="5"/>
  </si>
  <si>
    <t>日向市用地取得特別会計</t>
    <phoneticPr fontId="5"/>
  </si>
  <si>
    <t>日向市城山墓園事業特別会計</t>
    <phoneticPr fontId="5"/>
  </si>
  <si>
    <t>日向市簡易給水施設特別会計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</si>
  <si>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</si>
  <si>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</si>
  <si>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</si>
  <si>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</si>
  <si>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</si>
  <si>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</si>
  <si>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</si>
  <si>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</si>
  <si>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</si>
  <si>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</si>
  <si>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</si>
  <si>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</si>
  <si>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</si>
  <si>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日向市国民健康保険事業特別会計</t>
    <phoneticPr fontId="5"/>
  </si>
  <si>
    <t>日向市介護保険事業特別会計（保険事業勘定）</t>
    <phoneticPr fontId="5"/>
  </si>
  <si>
    <t>日向入郷地域介護認定審査事業特別会計</t>
    <phoneticPr fontId="5"/>
  </si>
  <si>
    <t>日向市後期高齢者医療事業特別会計</t>
    <phoneticPr fontId="5"/>
  </si>
  <si>
    <t>日向市水道事業会計</t>
    <phoneticPr fontId="5"/>
  </si>
  <si>
    <t>日向市下水道事業会計</t>
    <phoneticPr fontId="5"/>
  </si>
  <si>
    <t>日向市病院事業会計</t>
    <phoneticPr fontId="5"/>
  </si>
  <si>
    <t>日向市簡易水道事業特別会計</t>
    <phoneticPr fontId="5"/>
  </si>
  <si>
    <t>日向市農業集落排水事業特別会計</t>
    <phoneticPr fontId="5"/>
  </si>
  <si>
    <t>日向市細島東部住環境整備事業特別会計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</si>
  <si>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</si>
  <si>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</si>
  <si>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</si>
  <si>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</si>
  <si>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</si>
  <si>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</si>
  <si>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</si>
  <si>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</si>
  <si>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</si>
  <si>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</si>
  <si>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</si>
  <si>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</si>
  <si>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</si>
  <si>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</si>
  <si>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</si>
  <si>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</si>
  <si>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</si>
  <si>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</si>
  <si>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</si>
  <si>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</si>
  <si>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</si>
  <si>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</si>
  <si>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</si>
  <si>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</si>
  <si>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</si>
  <si>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</si>
  <si>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</si>
  <si>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</si>
  <si>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</si>
  <si>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</si>
  <si>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</si>
  <si>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</si>
  <si>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</si>
  <si>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</si>
  <si>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</si>
  <si>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</si>
  <si>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</si>
  <si>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</si>
  <si>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</si>
  <si>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</si>
  <si>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</si>
  <si>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</si>
  <si>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</si>
  <si>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</si>
  <si>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</si>
  <si>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</si>
  <si>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</si>
  <si>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</si>
  <si>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</si>
  <si>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</si>
  <si>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</si>
  <si>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</si>
  <si>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</si>
  <si>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</si>
  <si>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</si>
  <si>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</si>
  <si>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</si>
  <si>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</si>
  <si>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</si>
  <si>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</si>
  <si>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</si>
  <si>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</si>
  <si>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</si>
  <si>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</si>
  <si>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</si>
  <si>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</si>
  <si>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</si>
  <si>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</si>
  <si>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</si>
  <si>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</si>
  <si>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</si>
  <si>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</si>
  <si>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</si>
  <si>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</si>
  <si>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</si>
  <si>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</si>
  <si>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</si>
  <si>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</si>
  <si>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</si>
  <si>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</si>
  <si>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</si>
  <si>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</si>
  <si>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</si>
  <si>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</si>
  <si>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</si>
  <si>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</si>
  <si>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</si>
  <si>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</si>
  <si>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</si>
  <si>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</si>
  <si>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</si>
  <si>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</si>
  <si>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</si>
  <si>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</si>
  <si>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</si>
  <si>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</si>
  <si>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</si>
  <si>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</si>
  <si>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</si>
  <si>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</si>
  <si>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</si>
  <si>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</si>
  <si>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</si>
  <si>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</si>
  <si>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</si>
  <si>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</si>
  <si>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</si>
  <si>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</si>
  <si>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</si>
  <si>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</si>
  <si>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</si>
  <si>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</si>
  <si>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</si>
  <si>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</si>
  <si>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</si>
  <si>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</si>
  <si>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</si>
  <si>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</si>
  <si>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</si>
  <si>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</si>
  <si>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</si>
  <si>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</si>
  <si>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</si>
  <si>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</si>
  <si>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</si>
  <si>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</si>
  <si>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</si>
  <si>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</si>
  <si>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</si>
  <si>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</si>
  <si>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</si>
  <si>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</si>
  <si>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</si>
  <si>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0.37</t>
  </si>
  <si>
    <t>▲ 0.17</t>
  </si>
  <si>
    <t>▲ 0.28</t>
  </si>
  <si>
    <t>▲ 2.59</t>
  </si>
  <si>
    <t>日向市水道事業会計</t>
  </si>
  <si>
    <t>一般会計</t>
  </si>
  <si>
    <t>日向市下水道事業会計</t>
  </si>
  <si>
    <t>日向市病院事業会計</t>
  </si>
  <si>
    <t>日向市介護保険事業特別会計（保険事業勘定）</t>
  </si>
  <si>
    <t>日向市細島東部住環境整備事業特別会計</t>
  </si>
  <si>
    <t>日向市国民健康保険事業特別会計</t>
  </si>
  <si>
    <t>日向市財光寺南土地区画整理事業特別会計</t>
  </si>
  <si>
    <t>その他会計（赤字）</t>
  </si>
  <si>
    <t>その他会計（黒字）</t>
  </si>
  <si>
    <t>-</t>
    <phoneticPr fontId="2"/>
  </si>
  <si>
    <t>-</t>
    <phoneticPr fontId="5"/>
  </si>
  <si>
    <t>法適用企業</t>
    <phoneticPr fontId="5"/>
  </si>
  <si>
    <t>法非適用企業</t>
    <phoneticPr fontId="5"/>
  </si>
  <si>
    <t>日向東臼杵広域連合</t>
    <rPh sb="0" eb="2">
      <t>ヒュウガ</t>
    </rPh>
    <rPh sb="2" eb="5">
      <t>ヒガシウスキ</t>
    </rPh>
    <rPh sb="5" eb="7">
      <t>コウイキ</t>
    </rPh>
    <rPh sb="7" eb="9">
      <t>レンゴウ</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</si>
  <si>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</si>
  <si>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</si>
  <si>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</si>
  <si>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</si>
  <si>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宮崎県自治会館管理組合</t>
    <rPh sb="0" eb="3">
      <t>ミヤザキケン</t>
    </rPh>
    <rPh sb="3" eb="5">
      <t>ジチ</t>
    </rPh>
    <rPh sb="5" eb="7">
      <t>カイカン</t>
    </rPh>
    <rPh sb="7" eb="9">
      <t>カンリ</t>
    </rPh>
    <rPh sb="9" eb="11">
      <t>クミアイ</t>
    </rPh>
    <phoneticPr fontId="2"/>
  </si>
  <si>
    <t>日向文化振興事業団</t>
    <rPh sb="0" eb="2">
      <t>ヒュウガ</t>
    </rPh>
    <rPh sb="2" eb="4">
      <t>ブンカ</t>
    </rPh>
    <rPh sb="4" eb="6">
      <t>シンコウ</t>
    </rPh>
    <rPh sb="6" eb="9">
      <t>ジギョウダン</t>
    </rPh>
    <phoneticPr fontId="2"/>
  </si>
  <si>
    <t>日向サンパーク温泉</t>
    <rPh sb="0" eb="2">
      <t>ヒュウガ</t>
    </rPh>
    <rPh sb="7" eb="9">
      <t>オンセン</t>
    </rPh>
    <phoneticPr fontId="2"/>
  </si>
  <si>
    <t>○</t>
    <phoneticPr fontId="2"/>
  </si>
  <si>
    <t>日向青果地方卸売市場</t>
    <rPh sb="0" eb="2">
      <t>ヒュウガ</t>
    </rPh>
    <rPh sb="2" eb="4">
      <t>セイカ</t>
    </rPh>
    <rPh sb="4" eb="6">
      <t>チホウ</t>
    </rPh>
    <rPh sb="6" eb="8">
      <t>オロシウリ</t>
    </rPh>
    <rPh sb="8" eb="10">
      <t>イチバ</t>
    </rPh>
    <phoneticPr fontId="2"/>
  </si>
  <si>
    <t>東郷ふるさと公社</t>
    <rPh sb="0" eb="2">
      <t>トウゴウ</t>
    </rPh>
    <rPh sb="6" eb="8">
      <t>コウシャ</t>
    </rPh>
    <phoneticPr fontId="2"/>
  </si>
  <si>
    <t>-</t>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</si>
  <si>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</si>
  <si>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</si>
  <si>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</si>
  <si>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</si>
  <si>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</si>
  <si>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</si>
  <si>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</si>
  <si>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</si>
  <si>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</si>
  <si>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</si>
  <si>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</si>
  <si>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</si>
  <si>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</si>
  <si>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起債の新規発行の抑制や交付税算入率の高い有利な地方債の発行に努めてきたことなどにより、近年どちらも減少傾向にあるが、将来負担比率、実質公債費比率ともに類似団体と比較して高い水準となっている。
　さらに今後、新庁舎建設事業に伴う借入等により、一時的な増加も予想されるため、これまで以上に事業の選択と集中を図り、健全化・適正化に取り組んでいく必要がある。</t>
    <rPh sb="15" eb="17">
      <t>サンニュウ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</si>
</sst>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56819</c:v>
                </c:pt>
                <c:pt idx="1">
                  <c:v>56746</c:v>
                </c:pt>
                <c:pt idx="2">
                  <c:v>91077</c:v>
                </c:pt>
                <c:pt idx="3">
                  <c:v>108309</c:v>
                </c:pt>
                <c:pt idx="4">
                  <c:v>83088</c:v>
                </c:pt>
              </c:numCache>
            </c:numRef>
          </c:val>
          <c:smooth val="0"/>
        </c:ser>
        <c:dLbls>
          <c:showLegendKey val="0"/>
          <c:showVal val="0"/>
          <c:showCatName val="0"/>
          <c:showSerName val="0"/>
          <c:showPercent val="0"/>
          <c:showBubbleSize val="0"/>
        </c:dLbls>
        <c:marker val="1"/>
        <c:smooth val="0"/>
        <c:axId val="136827264"/>
        <c:axId val="136828800"/>
      </c:lineChart>
      <c:catAx>
        <c:axId val="136827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28800"/>
        <c:crosses val="autoZero"/>
        <c:auto val="1"/>
        <c:lblAlgn val="ctr"/>
        <c:lblOffset val="100"/>
        <c:tickLblSkip val="1"/>
        <c:tickMarkSkip val="1"/>
        <c:noMultiLvlLbl val="0"/>
      </c:catAx>
      <c:valAx>
        <c:axId val="136828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27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5.45</c:v>
                </c:pt>
                <c:pt idx="1">
                  <c:v>5.25</c:v>
                </c:pt>
                <c:pt idx="2">
                  <c:v>4.93</c:v>
                </c:pt>
                <c:pt idx="3">
                  <c:v>3.06</c:v>
                </c:pt>
                <c:pt idx="4">
                  <c:v>3.68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13.37</c:v>
                </c:pt>
                <c:pt idx="1">
                  <c:v>16.22</c:v>
                </c:pt>
                <c:pt idx="2">
                  <c:v>18.84</c:v>
                </c:pt>
                <c:pt idx="3">
                  <c:v>21.09</c:v>
                </c:pt>
                <c:pt idx="4">
                  <c:v>21.48</c:v>
                </c:pt>
              </c:numCache>
            </c:numRef>
          </c:val>
        </c:ser>
        <c:dLbls>
          <c:showLegendKey val="0"/>
          <c:showVal val="0"/>
          <c:showCatName val="0"/>
          <c:showSerName val="0"/>
          <c:showPercent val="0"/>
          <c:showBubbleSize val="0"/>
        </c:dLbls>
        <c:gapWidth val="250"/>
        <c:overlap val="100"/>
        <c:axId val="145549184"/>
        <c:axId val="14509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-0.37</c:v>
                </c:pt>
                <c:pt idx="1">
                  <c:v>-0.17</c:v>
                </c:pt>
                <c:pt idx="2">
                  <c:v>-0.28000000000000003</c:v>
                </c:pt>
                <c:pt idx="3">
                  <c:v>-2.59</c:v>
                </c:pt>
                <c:pt idx="4">
                  <c:v>0.06</c:v>
                </c:pt>
              </c:numCache>
            </c:numRef>
          </c:val>
          <c:smooth val="0"/>
        </c:ser>
        <c:dLbls>
          <c:showLegendKey val="0"/>
          <c:showVal val="0"/>
          <c:showCatName val="0"/>
          <c:showSerName val="0"/>
          <c:showPercent val="0"/>
          <c:showBubbleSize val="0"/>
        </c:dLbls>
        <c:marker val="1"/>
        <c:smooth val="0"/>
        <c:axId val="145549184"/>
        <c:axId val="145096704"/>
      </c:lineChart>
      <c:catAx>
        <c:axId val="1455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096704"/>
        <c:crosses val="autoZero"/>
        <c:auto val="1"/>
        <c:lblAlgn val="ctr"/>
        <c:lblOffset val="100"/>
        <c:tickLblSkip val="1"/>
        <c:tickMarkSkip val="1"/>
        <c:noMultiLvlLbl val="0"/>
      </c:catAx>
      <c:valAx>
        <c:axId val="14509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0.19</c:v>
                </c:pt>
                <c:pt idx="2">
                  <c:v>#N/A</c:v>
                </c:pt>
                <c:pt idx="3">
                  <c:v>0.15</c:v>
                </c:pt>
                <c:pt idx="4">
                  <c:v>#N/A</c:v>
                </c:pt>
                <c:pt idx="5">
                  <c:v>0.3</c:v>
                </c:pt>
                <c:pt idx="6">
                  <c:v>#N/A</c:v>
                </c:pt>
                <c:pt idx="7">
                  <c:v>0.12</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日向市財光寺南土地区画整理事業特別会計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c:v>
                </c:pt>
                <c:pt idx="4">
                  <c:v>#N/A</c:v>
                </c:pt>
                <c:pt idx="5">
                  <c:v>0.09</c:v>
                </c:pt>
                <c:pt idx="6">
                  <c:v>#N/A</c:v>
                </c:pt>
                <c:pt idx="7">
                  <c:v>0.06</c:v>
                </c:pt>
                <c:pt idx="8">
                  <c:v>#N/A</c:v>
                </c:pt>
                <c:pt idx="9">
                  <c:v>0.04</c:v>
                </c:pt>
              </c:numCache>
            </c:numRef>
          </c:val>
        </c:ser>
        <c:ser>
          <c:idx val="3"/>
          <c:order val="3"/>
          <c:tx>
            <c:strRef>
              <c:f>データシート!$A$30</c:f>
              <c:strCache>
                <c:ptCount val="1"/>
                <c:pt idx="0">
                  <c:v>日向市国民健康保険事業特別会計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0.81</c:v>
                </c:pt>
                <c:pt idx="2">
                  <c:v>#N/A</c:v>
                </c:pt>
                <c:pt idx="3">
                  <c:v>0.95</c:v>
                </c:pt>
                <c:pt idx="4">
                  <c:v>#N/A</c:v>
                </c:pt>
                <c:pt idx="5">
                  <c:v>1.19</c:v>
                </c:pt>
                <c:pt idx="6">
                  <c:v>#N/A</c:v>
                </c:pt>
                <c:pt idx="7">
                  <c:v>1.87</c:v>
                </c:pt>
                <c:pt idx="8">
                  <c:v>#N/A</c:v>
                </c:pt>
                <c:pt idx="9">
                  <c:v>0.2</c:v>
                </c:pt>
              </c:numCache>
            </c:numRef>
          </c:val>
        </c:ser>
        <c:ser>
          <c:idx val="4"/>
          <c:order val="4"/>
          <c:tx>
            <c:strRef>
              <c:f>データシート!$A$31</c:f>
              <c:strCache>
                <c:ptCount val="1"/>
                <c:pt idx="0">
                  <c:v>日向市細島東部住環境整備事業特別会計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0.31</c:v>
                </c:pt>
                <c:pt idx="4">
                  <c:v>#N/A</c:v>
                </c:pt>
                <c:pt idx="5">
                  <c:v>0.35</c:v>
                </c:pt>
                <c:pt idx="6">
                  <c:v>#N/A</c:v>
                </c:pt>
                <c:pt idx="7">
                  <c:v>0.36</c:v>
                </c:pt>
                <c:pt idx="8">
                  <c:v>#N/A</c:v>
                </c:pt>
                <c:pt idx="9">
                  <c:v>0.36</c:v>
                </c:pt>
              </c:numCache>
            </c:numRef>
          </c:val>
        </c:ser>
        <c:ser>
          <c:idx val="5"/>
          <c:order val="5"/>
          <c:tx>
            <c:strRef>
              <c:f>データシート!$A$32</c:f>
              <c:strCache>
                <c:ptCount val="1"/>
                <c:pt idx="0">
                  <c:v>日向市介護保険事業特別会計（保険事業勘定）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0.3</c:v>
                </c:pt>
                <c:pt idx="4">
                  <c:v>#N/A</c:v>
                </c:pt>
                <c:pt idx="5">
                  <c:v>0.42</c:v>
                </c:pt>
                <c:pt idx="6">
                  <c:v>#N/A</c:v>
                </c:pt>
                <c:pt idx="7">
                  <c:v>0.34</c:v>
                </c:pt>
                <c:pt idx="8">
                  <c:v>#N/A</c:v>
                </c:pt>
                <c:pt idx="9">
                  <c:v>0.37</c:v>
                </c:pt>
              </c:numCache>
            </c:numRef>
          </c:val>
        </c:ser>
        <c:ser>
          <c:idx val="6"/>
          <c:order val="6"/>
          <c:tx>
            <c:strRef>
              <c:f>データシート!$A$33</c:f>
              <c:strCache>
                <c:ptCount val="1"/>
                <c:pt idx="0">
                  <c:v>日向市病院事業会計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1.06</c:v>
                </c:pt>
                <c:pt idx="2">
                  <c:v>#N/A</c:v>
                </c:pt>
                <c:pt idx="3">
                  <c:v>1.1299999999999999</c:v>
                </c:pt>
                <c:pt idx="4">
                  <c:v>#N/A</c:v>
                </c:pt>
                <c:pt idx="5">
                  <c:v>1.28</c:v>
                </c:pt>
                <c:pt idx="6">
                  <c:v>#N/A</c:v>
                </c:pt>
                <c:pt idx="7">
                  <c:v>1.1399999999999999</c:v>
                </c:pt>
                <c:pt idx="8">
                  <c:v>#N/A</c:v>
                </c:pt>
                <c:pt idx="9">
                  <c:v>0.52</c:v>
                </c:pt>
              </c:numCache>
            </c:numRef>
          </c:val>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0.81</c:v>
                </c:pt>
                <c:pt idx="8">
                  <c:v>#N/A</c:v>
                </c:pt>
                <c:pt idx="9">
                  <c:v>1.29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5.28</c:v>
                </c:pt>
                <c:pt idx="2">
                  <c:v>#N/A</c:v>
                </c:pt>
                <c:pt idx="3">
                  <c:v>5.21</c:v>
                </c:pt>
                <c:pt idx="4">
                  <c:v>#N/A</c:v>
                </c:pt>
                <c:pt idx="5">
                  <c:v>4.76</c:v>
                </c:pt>
                <c:pt idx="6">
                  <c:v>#N/A</c:v>
                </c:pt>
                <c:pt idx="7">
                  <c:v>2.92</c:v>
                </c:pt>
                <c:pt idx="8">
                  <c:v>#N/A</c:v>
                </c:pt>
                <c:pt idx="9">
                  <c:v>3.57</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6.22</c:v>
                </c:pt>
                <c:pt idx="2">
                  <c:v>#N/A</c:v>
                </c:pt>
                <c:pt idx="3">
                  <c:v>7.21</c:v>
                </c:pt>
                <c:pt idx="4">
                  <c:v>#N/A</c:v>
                </c:pt>
                <c:pt idx="5">
                  <c:v>7.72</c:v>
                </c:pt>
                <c:pt idx="6">
                  <c:v>#N/A</c:v>
                </c:pt>
                <c:pt idx="7">
                  <c:v>8.18</c:v>
                </c:pt>
                <c:pt idx="8">
                  <c:v>#N/A</c:v>
                </c:pt>
                <c:pt idx="9">
                  <c:v>8.3800000000000008</c:v>
                </c:pt>
              </c:numCache>
            </c:numRef>
          </c:val>
        </c:ser>
        <c:dLbls>
          <c:showLegendKey val="0"/>
          <c:showVal val="0"/>
          <c:showCatName val="0"/>
          <c:showSerName val="0"/>
          <c:showPercent val="0"/>
          <c:showBubbleSize val="0"/>
        </c:dLbls>
        <c:gapWidth val="150"/>
        <c:overlap val="100"/>
        <c:axId val="129940864"/>
        <c:axId val="129942656"/>
      </c:barChart>
      <c:catAx>
        <c:axId val="12994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42656"/>
        <c:crosses val="autoZero"/>
        <c:auto val="1"/>
        <c:lblAlgn val="ctr"/>
        <c:lblOffset val="100"/>
        <c:tickLblSkip val="1"/>
        <c:tickMarkSkip val="1"/>
        <c:noMultiLvlLbl val="0"/>
      </c:catAx>
      <c:valAx>
        <c:axId val="12994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4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2992</c:v>
                </c:pt>
                <c:pt idx="5">
                  <c:v>3069</c:v>
                </c:pt>
                <c:pt idx="8">
                  <c:v>3073</c:v>
                </c:pt>
                <c:pt idx="11">
                  <c:v>3054</c:v>
                </c:pt>
                <c:pt idx="14">
                  <c:v>3205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116</c:v>
                </c:pt>
                <c:pt idx="3">
                  <c:v>27</c:v>
                </c:pt>
                <c:pt idx="6">
                  <c:v>30</c:v>
                </c:pt>
                <c:pt idx="9">
                  <c:v>33</c:v>
                </c:pt>
                <c:pt idx="12">
                  <c:v>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697</c:v>
                </c:pt>
                <c:pt idx="3">
                  <c:v>679</c:v>
                </c:pt>
                <c:pt idx="6">
                  <c:v>682</c:v>
                </c:pt>
                <c:pt idx="9">
                  <c:v>700</c:v>
                </c:pt>
                <c:pt idx="12">
                  <c:v>730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4056</c:v>
                </c:pt>
                <c:pt idx="3">
                  <c:v>4130</c:v>
                </c:pt>
                <c:pt idx="6">
                  <c:v>4005</c:v>
                </c:pt>
                <c:pt idx="9">
                  <c:v>3836</c:v>
                </c:pt>
                <c:pt idx="12">
                  <c:v>3899</c:v>
                </c:pt>
              </c:numCache>
            </c:numRef>
          </c:val>
        </c:ser>
        <c:dLbls>
          <c:showLegendKey val="0"/>
          <c:showVal val="0"/>
          <c:showCatName val="0"/>
          <c:showSerName val="0"/>
          <c:showPercent val="0"/>
          <c:showBubbleSize val="0"/>
        </c:dLbls>
        <c:gapWidth val="100"/>
        <c:overlap val="100"/>
        <c:axId val="136866816"/>
        <c:axId val="13687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1882</c:v>
                </c:pt>
                <c:pt idx="2">
                  <c:v>#N/A</c:v>
                </c:pt>
                <c:pt idx="3">
                  <c:v>#N/A</c:v>
                </c:pt>
                <c:pt idx="4">
                  <c:v>1768</c:v>
                </c:pt>
                <c:pt idx="5">
                  <c:v>#N/A</c:v>
                </c:pt>
                <c:pt idx="6">
                  <c:v>#N/A</c:v>
                </c:pt>
                <c:pt idx="7">
                  <c:v>1644</c:v>
                </c:pt>
                <c:pt idx="8">
                  <c:v>#N/A</c:v>
                </c:pt>
                <c:pt idx="9">
                  <c:v>#N/A</c:v>
                </c:pt>
                <c:pt idx="10">
                  <c:v>1515</c:v>
                </c:pt>
                <c:pt idx="11">
                  <c:v>#N/A</c:v>
                </c:pt>
                <c:pt idx="12">
                  <c:v>#N/A</c:v>
                </c:pt>
                <c:pt idx="13">
                  <c:v>1517</c:v>
                </c:pt>
                <c:pt idx="14">
                  <c:v>#N/A</c:v>
                </c:pt>
              </c:numCache>
            </c:numRef>
          </c:val>
          <c:smooth val="0"/>
        </c:ser>
        <c:dLbls>
          <c:showLegendKey val="0"/>
          <c:showVal val="0"/>
          <c:showCatName val="0"/>
          <c:showSerName val="0"/>
          <c:showPercent val="0"/>
          <c:showBubbleSize val="0"/>
        </c:dLbls>
        <c:marker val="1"/>
        <c:smooth val="0"/>
        <c:axId val="136866816"/>
        <c:axId val="136873088"/>
      </c:lineChart>
      <c:catAx>
        <c:axId val="13686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73088"/>
        <c:crosses val="autoZero"/>
        <c:auto val="1"/>
        <c:lblAlgn val="ctr"/>
        <c:lblOffset val="100"/>
        <c:tickLblSkip val="1"/>
        <c:tickMarkSkip val="1"/>
        <c:noMultiLvlLbl val="0"/>
      </c:catAx>
      <c:valAx>
        <c:axId val="13687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6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27642</c:v>
                </c:pt>
                <c:pt idx="5">
                  <c:v>28151</c:v>
                </c:pt>
                <c:pt idx="8">
                  <c:v>28051</c:v>
                </c:pt>
                <c:pt idx="11">
                  <c:v>27760</c:v>
                </c:pt>
                <c:pt idx="14">
                  <c:v>27747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2300</c:v>
                </c:pt>
                <c:pt idx="5">
                  <c:v>1886</c:v>
                </c:pt>
                <c:pt idx="8">
                  <c:v>1835</c:v>
                </c:pt>
                <c:pt idx="11">
                  <c:v>2091</c:v>
                </c:pt>
                <c:pt idx="14">
                  <c:v>1782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7602</c:v>
                </c:pt>
                <c:pt idx="5">
                  <c:v>8167</c:v>
                </c:pt>
                <c:pt idx="8">
                  <c:v>9171</c:v>
                </c:pt>
                <c:pt idx="11">
                  <c:v>9620</c:v>
                </c:pt>
                <c:pt idx="14">
                  <c:v>9933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c:v>
                </c:pt>
                <c:pt idx="3">
                  <c:v>58</c:v>
                </c:pt>
                <c:pt idx="6">
                  <c:v>55</c:v>
                </c:pt>
                <c:pt idx="9">
                  <c:v>53</c:v>
                </c:pt>
                <c:pt idx="12">
                  <c:v>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5865</c:v>
                </c:pt>
                <c:pt idx="3">
                  <c:v>5863</c:v>
                </c:pt>
                <c:pt idx="6">
                  <c:v>5856</c:v>
                </c:pt>
                <c:pt idx="9">
                  <c:v>5496</c:v>
                </c:pt>
                <c:pt idx="12">
                  <c:v>5306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399</c:v>
                </c:pt>
                <c:pt idx="3">
                  <c:v>460</c:v>
                </c:pt>
                <c:pt idx="6">
                  <c:v>488</c:v>
                </c:pt>
                <c:pt idx="9">
                  <c:v>521</c:v>
                </c:pt>
                <c:pt idx="12">
                  <c:v>460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10883</c:v>
                </c:pt>
                <c:pt idx="3">
                  <c:v>10497</c:v>
                </c:pt>
                <c:pt idx="6">
                  <c:v>10178</c:v>
                </c:pt>
                <c:pt idx="9">
                  <c:v>10240</c:v>
                </c:pt>
                <c:pt idx="12">
                  <c:v>10111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35129</c:v>
                </c:pt>
                <c:pt idx="3">
                  <c:v>34801</c:v>
                </c:pt>
                <c:pt idx="6">
                  <c:v>34286</c:v>
                </c:pt>
                <c:pt idx="9">
                  <c:v>34517</c:v>
                </c:pt>
                <c:pt idx="12">
                  <c:v>33874</c:v>
                </c:pt>
              </c:numCache>
            </c:numRef>
          </c:val>
        </c:ser>
        <c:dLbls>
          <c:showLegendKey val="0"/>
          <c:showVal val="0"/>
          <c:showCatName val="0"/>
          <c:showSerName val="0"/>
          <c:showPercent val="0"/>
          <c:showBubbleSize val="0"/>
        </c:dLbls>
        <c:gapWidth val="100"/>
        <c:overlap val="100"/>
        <c:axId val="145865728"/>
        <c:axId val="14587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14755</c:v>
                </c:pt>
                <c:pt idx="2">
                  <c:v>#N/A</c:v>
                </c:pt>
                <c:pt idx="3">
                  <c:v>#N/A</c:v>
                </c:pt>
                <c:pt idx="4">
                  <c:v>13476</c:v>
                </c:pt>
                <c:pt idx="5">
                  <c:v>#N/A</c:v>
                </c:pt>
                <c:pt idx="6">
                  <c:v>#N/A</c:v>
                </c:pt>
                <c:pt idx="7">
                  <c:v>11805</c:v>
                </c:pt>
                <c:pt idx="8">
                  <c:v>#N/A</c:v>
                </c:pt>
                <c:pt idx="9">
                  <c:v>#N/A</c:v>
                </c:pt>
                <c:pt idx="10">
                  <c:v>11358</c:v>
                </c:pt>
                <c:pt idx="11">
                  <c:v>#N/A</c:v>
                </c:pt>
                <c:pt idx="12">
                  <c:v>#N/A</c:v>
                </c:pt>
                <c:pt idx="13">
                  <c:v>10338</c:v>
                </c:pt>
                <c:pt idx="14">
                  <c:v>#N/A</c:v>
                </c:pt>
              </c:numCache>
            </c:numRef>
          </c:val>
          <c:smooth val="0"/>
        </c:ser>
        <c:dLbls>
          <c:showLegendKey val="0"/>
          <c:showVal val="0"/>
          <c:showCatName val="0"/>
          <c:showSerName val="0"/>
          <c:showPercent val="0"/>
          <c:showBubbleSize val="0"/>
        </c:dLbls>
        <c:marker val="1"/>
        <c:smooth val="0"/>
        <c:axId val="145865728"/>
        <c:axId val="145872000"/>
      </c:lineChart>
      <c:catAx>
        <c:axId val="14586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872000"/>
        <c:crosses val="autoZero"/>
        <c:auto val="1"/>
        <c:lblAlgn val="ctr"/>
        <c:lblOffset val="100"/>
        <c:tickLblSkip val="1"/>
        <c:tickMarkSkip val="1"/>
        <c:noMultiLvlLbl val="0"/>
      </c:catAx>
      <c:valAx>
        <c:axId val="14587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6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6228352"/>
        <c:axId val="146230272"/>
      </c:scatterChart>
      <c:valAx>
        <c:axId val="146228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230272"/>
        <c:crosses val="autoZero"/>
        <c:crossBetween val="midCat"/>
      </c:valAx>
      <c:valAx>
        <c:axId val="146230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228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14.8</c:v>
                </c:pt>
                <c:pt idx="1">
                  <c:v>14.2</c:v>
                </c:pt>
                <c:pt idx="2">
                  <c:v>13.5</c:v>
                </c:pt>
                <c:pt idx="3">
                  <c:v>12.7</c:v>
                </c:pt>
                <c:pt idx="4">
                  <c:v>12</c:v>
                </c:pt>
              </c:numCache>
            </c:numRef>
          </c:xVal>
          <c:yVal>
            <c:numRef>
              <c:f>公会計指標分析・財政指標組合せ分析表!$K$73:$O$73</c:f>
              <c:numCache>
                <c:formatCode>#,##0.0;"▲ "#,##0.0</c:formatCode>
                <c:ptCount val="5"/>
                <c:pt idx="0">
                  <c:v>113.9</c:v>
                </c:pt>
                <c:pt idx="1">
                  <c:v>103.7</c:v>
                </c:pt>
                <c:pt idx="2">
                  <c:v>90.4</c:v>
                </c:pt>
                <c:pt idx="3">
                  <c:v>89.1</c:v>
                </c:pt>
                <c:pt idx="4">
                  <c:v>79.099999999999994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45641472"/>
        <c:axId val="145643392"/>
      </c:scatterChart>
      <c:valAx>
        <c:axId val="145641472"/>
        <c:scaling>
          <c:orientation val="minMax"/>
          <c:max val="15.4"/>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43392"/>
        <c:crosses val="autoZero"/>
        <c:crossBetween val="midCat"/>
      </c:valAx>
      <c:valAx>
        <c:axId val="145643392"/>
        <c:scaling>
          <c:orientation val="minMax"/>
          <c:max val="12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641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63,013
62,788
336.93
31,564,827
30,910,956
577,315
15,690,929
33,873,760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79.1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民間活力の導入による効率的な行政運営や給与・定員管理の適正化など、行政改革大綱に基づく取組により、財政力指数は上昇傾向にあるものの、類似団体平均より０．２４ポイント下回っている。</a:t>
          </a:r>
        </a:p>
        <a:p>
          <a:r>
            <a:rPr kumimoji="1" lang="ja-JP" altLang="en-US" sz="1300">
              <a:latin typeface="ＭＳ Ｐゴシック"/>
            </a:rPr>
            <a:t>　今後、社会保障費の伸び等による影響も予想されることから、更なる経常経費の抑制や普通建設事業費の重点化、債権管理の強化による自主財源の確保など、中・長期的な視点に立った持続可能な財政基盤づくり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4" name="直線コネクタ 73"/>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7" name="直線コネクタ 76"/>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行政改革大綱に基づく継続的な取組を行っているものの、子ども子育て支援新制度の施行に伴う扶助費等の増により経常経費が増加したため、前年度から１．２ポイント上昇した。</a:t>
          </a:r>
        </a:p>
        <a:p>
          <a:r>
            <a:rPr kumimoji="1" lang="ja-JP" altLang="en-US" sz="1300">
              <a:latin typeface="ＭＳ Ｐゴシック"/>
            </a:rPr>
            <a:t>　今後は、行政改革大綱と財政改革プランを一体化した「日向市行財政改革大綱」に基づく取組を通じて、人件費及び公債費などの抑制を図るとともに、債権管理の強化による未収債権の圧縮など、自主財源の確保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64</xdr:row>
      <xdr:rowOff>111760</xdr:rowOff>
    </xdr:to>
    <xdr:cxnSp macro="">
      <xdr:nvCxnSpPr>
        <xdr:cNvPr id="129" name="直線コネクタ 128"/>
        <xdr:cNvCxnSpPr/>
      </xdr:nvCxnSpPr>
      <xdr:spPr>
        <a:xfrm>
          <a:off x="4114800" y="110266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53848</xdr:rowOff>
    </xdr:to>
    <xdr:cxnSp macro="">
      <xdr:nvCxnSpPr>
        <xdr:cNvPr id="132" name="直線コネクタ 131"/>
        <xdr:cNvCxnSpPr/>
      </xdr:nvCxnSpPr>
      <xdr:spPr>
        <a:xfrm>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87630</xdr:rowOff>
    </xdr:to>
    <xdr:cxnSp macro="">
      <xdr:nvCxnSpPr>
        <xdr:cNvPr id="135" name="直線コネクタ 134"/>
        <xdr:cNvCxnSpPr/>
      </xdr:nvCxnSpPr>
      <xdr:spPr>
        <a:xfrm flipV="1">
          <a:off x="2336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87630</xdr:rowOff>
    </xdr:to>
    <xdr:cxnSp macro="">
      <xdr:nvCxnSpPr>
        <xdr:cNvPr id="138" name="直線コネクタ 137"/>
        <xdr:cNvCxnSpPr/>
      </xdr:nvCxnSpPr>
      <xdr:spPr>
        <a:xfrm>
          <a:off x="1447800" y="1101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48" name="円/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0" name="円/楕円 149"/>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114825</xdr:rowOff>
    </xdr:from>
    <xdr:ext cx="736600" cy="259045"/>
    <xdr:sp macro="" textlink="">
      <xdr:nvSpPr>
        <xdr:cNvPr id="151" name="テキスト ボックス 150"/>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3" name="テキスト ボックス 152"/>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4" name="円/楕円 153"/>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5" name="テキスト ボックス 154"/>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57" name="テキスト ボックス 156"/>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物件費等の増加により前年度から３，２４１円増加し、類似団体平均を上回った。</a:t>
          </a:r>
        </a:p>
        <a:p>
          <a:r>
            <a:rPr kumimoji="1" lang="ja-JP" altLang="en-US" sz="1300">
              <a:latin typeface="ＭＳ Ｐゴシック"/>
            </a:rPr>
            <a:t>　今後も、時間外勤務の縮減や定員管理・給与の適正化による人件費の圧縮を図るとともに、予算執行段階での経費節減に努めるなど、行財政改革大綱に基づいた取組を推進する。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169183</xdr:rowOff>
    </xdr:from>
    <xdr:to>
      <xdr:col>7</xdr:col>
      <xdr:colOff>152400</xdr:colOff>
      <xdr:row>84</xdr:row>
      <xdr:rowOff>53594</xdr:rowOff>
    </xdr:to>
    <xdr:cxnSp macro="">
      <xdr:nvCxnSpPr>
        <xdr:cNvPr id="194" name="直線コネクタ 193"/>
        <xdr:cNvCxnSpPr/>
      </xdr:nvCxnSpPr>
      <xdr:spPr>
        <a:xfrm>
          <a:off x="4114800" y="14399533"/>
          <a:ext cx="838200" cy="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101567</xdr:rowOff>
    </xdr:from>
    <xdr:to>
      <xdr:col>6</xdr:col>
      <xdr:colOff>0</xdr:colOff>
      <xdr:row>83</xdr:row>
      <xdr:rowOff>169183</xdr:rowOff>
    </xdr:to>
    <xdr:cxnSp macro="">
      <xdr:nvCxnSpPr>
        <xdr:cNvPr id="197" name="直線コネクタ 196"/>
        <xdr:cNvCxnSpPr/>
      </xdr:nvCxnSpPr>
      <xdr:spPr>
        <a:xfrm>
          <a:off x="3225800" y="14331917"/>
          <a:ext cx="8890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101567</xdr:rowOff>
    </xdr:from>
    <xdr:to>
      <xdr:col>4</xdr:col>
      <xdr:colOff>482600</xdr:colOff>
      <xdr:row>83</xdr:row>
      <xdr:rowOff>135212</xdr:rowOff>
    </xdr:to>
    <xdr:cxnSp macro="">
      <xdr:nvCxnSpPr>
        <xdr:cNvPr id="200" name="直線コネクタ 199"/>
        <xdr:cNvCxnSpPr/>
      </xdr:nvCxnSpPr>
      <xdr:spPr>
        <a:xfrm flipV="1">
          <a:off x="2336800" y="14331917"/>
          <a:ext cx="8890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130592</xdr:rowOff>
    </xdr:from>
    <xdr:to>
      <xdr:col>3</xdr:col>
      <xdr:colOff>279400</xdr:colOff>
      <xdr:row>83</xdr:row>
      <xdr:rowOff>135212</xdr:rowOff>
    </xdr:to>
    <xdr:cxnSp macro="">
      <xdr:nvCxnSpPr>
        <xdr:cNvPr id="203" name="直線コネクタ 202"/>
        <xdr:cNvCxnSpPr/>
      </xdr:nvCxnSpPr>
      <xdr:spPr>
        <a:xfrm>
          <a:off x="1447800" y="14360942"/>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2794</xdr:rowOff>
    </xdr:from>
    <xdr:to>
      <xdr:col>7</xdr:col>
      <xdr:colOff>203200</xdr:colOff>
      <xdr:row>84</xdr:row>
      <xdr:rowOff>104394</xdr:rowOff>
    </xdr:to>
    <xdr:sp macro="" textlink="">
      <xdr:nvSpPr>
        <xdr:cNvPr id="213" name="円/楕円 212"/>
        <xdr:cNvSpPr/>
      </xdr:nvSpPr>
      <xdr:spPr>
        <a:xfrm>
          <a:off x="4902200" y="1440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146321</xdr:rowOff>
    </xdr:from>
    <xdr:ext cx="762000" cy="259045"/>
    <xdr:sp macro="" textlink="">
      <xdr:nvSpPr>
        <xdr:cNvPr id="214" name="人件費・物件費等の状況該当値テキスト"/>
        <xdr:cNvSpPr txBox="1"/>
      </xdr:nvSpPr>
      <xdr:spPr>
        <a:xfrm>
          <a:off x="5041900" y="143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118383</xdr:rowOff>
    </xdr:from>
    <xdr:to>
      <xdr:col>6</xdr:col>
      <xdr:colOff>50800</xdr:colOff>
      <xdr:row>84</xdr:row>
      <xdr:rowOff>48533</xdr:rowOff>
    </xdr:to>
    <xdr:sp macro="" textlink="">
      <xdr:nvSpPr>
        <xdr:cNvPr id="215" name="円/楕円 214"/>
        <xdr:cNvSpPr/>
      </xdr:nvSpPr>
      <xdr:spPr>
        <a:xfrm>
          <a:off x="4064000" y="143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58710</xdr:rowOff>
    </xdr:from>
    <xdr:ext cx="736600" cy="259045"/>
    <xdr:sp macro="" textlink="">
      <xdr:nvSpPr>
        <xdr:cNvPr id="216" name="テキスト ボックス 215"/>
        <xdr:cNvSpPr txBox="1"/>
      </xdr:nvSpPr>
      <xdr:spPr>
        <a:xfrm>
          <a:off x="3733800" y="14117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50767</xdr:rowOff>
    </xdr:from>
    <xdr:to>
      <xdr:col>4</xdr:col>
      <xdr:colOff>533400</xdr:colOff>
      <xdr:row>83</xdr:row>
      <xdr:rowOff>152367</xdr:rowOff>
    </xdr:to>
    <xdr:sp macro="" textlink="">
      <xdr:nvSpPr>
        <xdr:cNvPr id="217" name="円/楕円 216"/>
        <xdr:cNvSpPr/>
      </xdr:nvSpPr>
      <xdr:spPr>
        <a:xfrm>
          <a:off x="3175000" y="142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162544</xdr:rowOff>
    </xdr:from>
    <xdr:ext cx="762000" cy="259045"/>
    <xdr:sp macro="" textlink="">
      <xdr:nvSpPr>
        <xdr:cNvPr id="218" name="テキスト ボックス 217"/>
        <xdr:cNvSpPr txBox="1"/>
      </xdr:nvSpPr>
      <xdr:spPr>
        <a:xfrm>
          <a:off x="2844800" y="1404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84412</xdr:rowOff>
    </xdr:from>
    <xdr:to>
      <xdr:col>3</xdr:col>
      <xdr:colOff>330200</xdr:colOff>
      <xdr:row>84</xdr:row>
      <xdr:rowOff>14562</xdr:rowOff>
    </xdr:to>
    <xdr:sp macro="" textlink="">
      <xdr:nvSpPr>
        <xdr:cNvPr id="219" name="円/楕円 218"/>
        <xdr:cNvSpPr/>
      </xdr:nvSpPr>
      <xdr:spPr>
        <a:xfrm>
          <a:off x="2286000" y="143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24739</xdr:rowOff>
    </xdr:from>
    <xdr:ext cx="762000" cy="259045"/>
    <xdr:sp macro="" textlink="">
      <xdr:nvSpPr>
        <xdr:cNvPr id="220" name="テキスト ボックス 219"/>
        <xdr:cNvSpPr txBox="1"/>
      </xdr:nvSpPr>
      <xdr:spPr>
        <a:xfrm>
          <a:off x="1955800" y="1408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79792</xdr:rowOff>
    </xdr:from>
    <xdr:to>
      <xdr:col>2</xdr:col>
      <xdr:colOff>127000</xdr:colOff>
      <xdr:row>84</xdr:row>
      <xdr:rowOff>9942</xdr:rowOff>
    </xdr:to>
    <xdr:sp macro="" textlink="">
      <xdr:nvSpPr>
        <xdr:cNvPr id="221" name="円/楕円 220"/>
        <xdr:cNvSpPr/>
      </xdr:nvSpPr>
      <xdr:spPr>
        <a:xfrm>
          <a:off x="1397000" y="143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20119</xdr:rowOff>
    </xdr:from>
    <xdr:ext cx="762000" cy="259045"/>
    <xdr:sp macro="" textlink="">
      <xdr:nvSpPr>
        <xdr:cNvPr id="222" name="テキスト ボックス 221"/>
        <xdr:cNvSpPr txBox="1"/>
      </xdr:nvSpPr>
      <xdr:spPr>
        <a:xfrm>
          <a:off x="1066800" y="1407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類似団体平均を２．４ポイント上回る１００．８となっている。前年度から０．６ポイント増加しており、依然として高い水準になっているため、定員・給与管理の適正化などにより、改善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152654</xdr:rowOff>
    </xdr:from>
    <xdr:to>
      <xdr:col>24</xdr:col>
      <xdr:colOff>558800</xdr:colOff>
      <xdr:row>84</xdr:row>
      <xdr:rowOff>39115</xdr:rowOff>
    </xdr:to>
    <xdr:cxnSp macro="">
      <xdr:nvCxnSpPr>
        <xdr:cNvPr id="254" name="直線コネクタ 253"/>
        <xdr:cNvCxnSpPr/>
      </xdr:nvCxnSpPr>
      <xdr:spPr>
        <a:xfrm>
          <a:off x="16179800" y="14383004"/>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152654</xdr:rowOff>
    </xdr:from>
    <xdr:to>
      <xdr:col>23</xdr:col>
      <xdr:colOff>406400</xdr:colOff>
      <xdr:row>84</xdr:row>
      <xdr:rowOff>10161</xdr:rowOff>
    </xdr:to>
    <xdr:cxnSp macro="">
      <xdr:nvCxnSpPr>
        <xdr:cNvPr id="257" name="直線コネクタ 256"/>
        <xdr:cNvCxnSpPr/>
      </xdr:nvCxnSpPr>
      <xdr:spPr>
        <a:xfrm flipV="1">
          <a:off x="15290800" y="143830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89</xdr:row>
      <xdr:rowOff>2287</xdr:rowOff>
    </xdr:to>
    <xdr:cxnSp macro="">
      <xdr:nvCxnSpPr>
        <xdr:cNvPr id="260" name="直線コネクタ 259"/>
        <xdr:cNvCxnSpPr/>
      </xdr:nvCxnSpPr>
      <xdr:spPr>
        <a:xfrm flipV="1">
          <a:off x="14401800" y="14411961"/>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2287</xdr:rowOff>
    </xdr:from>
    <xdr:to>
      <xdr:col>21</xdr:col>
      <xdr:colOff>0</xdr:colOff>
      <xdr:row>89</xdr:row>
      <xdr:rowOff>2287</xdr:rowOff>
    </xdr:to>
    <xdr:cxnSp macro="">
      <xdr:nvCxnSpPr>
        <xdr:cNvPr id="263" name="直線コネクタ 262"/>
        <xdr:cNvCxnSpPr/>
      </xdr:nvCxnSpPr>
      <xdr:spPr>
        <a:xfrm>
          <a:off x="13512800" y="15261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73" name="円/楕円 272"/>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131842</xdr:rowOff>
    </xdr:from>
    <xdr:ext cx="762000" cy="259045"/>
    <xdr:sp macro="" textlink="">
      <xdr:nvSpPr>
        <xdr:cNvPr id="274" name="給与水準   （国との比較）該当値テキスト"/>
        <xdr:cNvSpPr txBox="1"/>
      </xdr:nvSpPr>
      <xdr:spPr>
        <a:xfrm>
          <a:off x="17106900" y="1436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101854</xdr:rowOff>
    </xdr:from>
    <xdr:to>
      <xdr:col>23</xdr:col>
      <xdr:colOff>457200</xdr:colOff>
      <xdr:row>84</xdr:row>
      <xdr:rowOff>32004</xdr:rowOff>
    </xdr:to>
    <xdr:sp macro="" textlink="">
      <xdr:nvSpPr>
        <xdr:cNvPr id="275" name="円/楕円 274"/>
        <xdr:cNvSpPr/>
      </xdr:nvSpPr>
      <xdr:spPr>
        <a:xfrm>
          <a:off x="16129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16781</xdr:rowOff>
    </xdr:from>
    <xdr:ext cx="736600" cy="259045"/>
    <xdr:sp macro="" textlink="">
      <xdr:nvSpPr>
        <xdr:cNvPr id="276" name="テキスト ボックス 275"/>
        <xdr:cNvSpPr txBox="1"/>
      </xdr:nvSpPr>
      <xdr:spPr>
        <a:xfrm>
          <a:off x="15798800" y="1441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7" name="円/楕円 276"/>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45738</xdr:rowOff>
    </xdr:from>
    <xdr:ext cx="762000" cy="259045"/>
    <xdr:sp macro="" textlink="">
      <xdr:nvSpPr>
        <xdr:cNvPr id="278" name="テキスト ボックス 277"/>
        <xdr:cNvSpPr txBox="1"/>
      </xdr:nvSpPr>
      <xdr:spPr>
        <a:xfrm>
          <a:off x="14909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122937</xdr:rowOff>
    </xdr:from>
    <xdr:to>
      <xdr:col>21</xdr:col>
      <xdr:colOff>50800</xdr:colOff>
      <xdr:row>89</xdr:row>
      <xdr:rowOff>53087</xdr:rowOff>
    </xdr:to>
    <xdr:sp macro="" textlink="">
      <xdr:nvSpPr>
        <xdr:cNvPr id="279" name="円/楕円 278"/>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37864</xdr:rowOff>
    </xdr:from>
    <xdr:ext cx="762000" cy="259045"/>
    <xdr:sp macro="" textlink="">
      <xdr:nvSpPr>
        <xdr:cNvPr id="280" name="テキスト ボックス 279"/>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81" name="円/楕円 280"/>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82" name="テキスト ボックス 281"/>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２月の合併による職員数の急増に対し、集中改革プランや行政改革大綱に基づく削減を実施してきたところであるが、前年度から０．０９人増加し、類似団体平均を１．０６人上回っている。今後も引き続き、行財政改革大綱に基づき、定員管理の適正化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7726</xdr:rowOff>
    </xdr:from>
    <xdr:to>
      <xdr:col>24</xdr:col>
      <xdr:colOff>558800</xdr:colOff>
      <xdr:row>63</xdr:row>
      <xdr:rowOff>25823</xdr:rowOff>
    </xdr:to>
    <xdr:cxnSp macro="">
      <xdr:nvCxnSpPr>
        <xdr:cNvPr id="317" name="直線コネクタ 316"/>
        <xdr:cNvCxnSpPr/>
      </xdr:nvCxnSpPr>
      <xdr:spPr>
        <a:xfrm>
          <a:off x="16179800" y="1080907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7726</xdr:rowOff>
    </xdr:from>
    <xdr:to>
      <xdr:col>23</xdr:col>
      <xdr:colOff>406400</xdr:colOff>
      <xdr:row>63</xdr:row>
      <xdr:rowOff>25823</xdr:rowOff>
    </xdr:to>
    <xdr:cxnSp macro="">
      <xdr:nvCxnSpPr>
        <xdr:cNvPr id="320" name="直線コネクタ 319"/>
        <xdr:cNvCxnSpPr/>
      </xdr:nvCxnSpPr>
      <xdr:spPr>
        <a:xfrm flipV="1">
          <a:off x="15290800" y="108090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2" name="テキスト ボックス 32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7726</xdr:rowOff>
    </xdr:from>
    <xdr:to>
      <xdr:col>22</xdr:col>
      <xdr:colOff>203200</xdr:colOff>
      <xdr:row>63</xdr:row>
      <xdr:rowOff>25823</xdr:rowOff>
    </xdr:to>
    <xdr:cxnSp macro="">
      <xdr:nvCxnSpPr>
        <xdr:cNvPr id="323" name="直線コネクタ 322"/>
        <xdr:cNvCxnSpPr/>
      </xdr:nvCxnSpPr>
      <xdr:spPr>
        <a:xfrm>
          <a:off x="14401800" y="108090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5" name="テキスト ボックス 324"/>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161079</xdr:rowOff>
    </xdr:from>
    <xdr:to>
      <xdr:col>21</xdr:col>
      <xdr:colOff>0</xdr:colOff>
      <xdr:row>63</xdr:row>
      <xdr:rowOff>7726</xdr:rowOff>
    </xdr:to>
    <xdr:cxnSp macro="">
      <xdr:nvCxnSpPr>
        <xdr:cNvPr id="326" name="直線コネクタ 325"/>
        <xdr:cNvCxnSpPr/>
      </xdr:nvCxnSpPr>
      <xdr:spPr>
        <a:xfrm>
          <a:off x="13512800" y="1079097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0" name="テキスト ボックス 329"/>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146473</xdr:rowOff>
    </xdr:from>
    <xdr:to>
      <xdr:col>24</xdr:col>
      <xdr:colOff>609600</xdr:colOff>
      <xdr:row>63</xdr:row>
      <xdr:rowOff>76623</xdr:rowOff>
    </xdr:to>
    <xdr:sp macro="" textlink="">
      <xdr:nvSpPr>
        <xdr:cNvPr id="336" name="円/楕円 335"/>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118550</xdr:rowOff>
    </xdr:from>
    <xdr:ext cx="762000" cy="259045"/>
    <xdr:sp macro="" textlink="">
      <xdr:nvSpPr>
        <xdr:cNvPr id="337" name="定員管理の状況該当値テキスト"/>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128376</xdr:rowOff>
    </xdr:from>
    <xdr:to>
      <xdr:col>23</xdr:col>
      <xdr:colOff>457200</xdr:colOff>
      <xdr:row>63</xdr:row>
      <xdr:rowOff>58526</xdr:rowOff>
    </xdr:to>
    <xdr:sp macro="" textlink="">
      <xdr:nvSpPr>
        <xdr:cNvPr id="338" name="円/楕円 337"/>
        <xdr:cNvSpPr/>
      </xdr:nvSpPr>
      <xdr:spPr>
        <a:xfrm>
          <a:off x="16129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43303</xdr:rowOff>
    </xdr:from>
    <xdr:ext cx="736600" cy="259045"/>
    <xdr:sp macro="" textlink="">
      <xdr:nvSpPr>
        <xdr:cNvPr id="339" name="テキスト ボックス 338"/>
        <xdr:cNvSpPr txBox="1"/>
      </xdr:nvSpPr>
      <xdr:spPr>
        <a:xfrm>
          <a:off x="15798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146473</xdr:rowOff>
    </xdr:from>
    <xdr:to>
      <xdr:col>22</xdr:col>
      <xdr:colOff>254000</xdr:colOff>
      <xdr:row>63</xdr:row>
      <xdr:rowOff>76623</xdr:rowOff>
    </xdr:to>
    <xdr:sp macro="" textlink="">
      <xdr:nvSpPr>
        <xdr:cNvPr id="340" name="円/楕円 339"/>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61400</xdr:rowOff>
    </xdr:from>
    <xdr:ext cx="762000" cy="259045"/>
    <xdr:sp macro="" textlink="">
      <xdr:nvSpPr>
        <xdr:cNvPr id="341" name="テキスト ボックス 340"/>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128376</xdr:rowOff>
    </xdr:from>
    <xdr:to>
      <xdr:col>21</xdr:col>
      <xdr:colOff>50800</xdr:colOff>
      <xdr:row>63</xdr:row>
      <xdr:rowOff>58526</xdr:rowOff>
    </xdr:to>
    <xdr:sp macro="" textlink="">
      <xdr:nvSpPr>
        <xdr:cNvPr id="342" name="円/楕円 341"/>
        <xdr:cNvSpPr/>
      </xdr:nvSpPr>
      <xdr:spPr>
        <a:xfrm>
          <a:off x="14351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43303</xdr:rowOff>
    </xdr:from>
    <xdr:ext cx="762000" cy="259045"/>
    <xdr:sp macro="" textlink="">
      <xdr:nvSpPr>
        <xdr:cNvPr id="343" name="テキスト ボックス 342"/>
        <xdr:cNvSpPr txBox="1"/>
      </xdr:nvSpPr>
      <xdr:spPr>
        <a:xfrm>
          <a:off x="14020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110279</xdr:rowOff>
    </xdr:from>
    <xdr:to>
      <xdr:col>19</xdr:col>
      <xdr:colOff>533400</xdr:colOff>
      <xdr:row>63</xdr:row>
      <xdr:rowOff>40429</xdr:rowOff>
    </xdr:to>
    <xdr:sp macro="" textlink="">
      <xdr:nvSpPr>
        <xdr:cNvPr id="344" name="円/楕円 343"/>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25206</xdr:rowOff>
    </xdr:from>
    <xdr:ext cx="762000" cy="259045"/>
    <xdr:sp macro="" textlink="">
      <xdr:nvSpPr>
        <xdr:cNvPr id="345" name="テキスト ボックス 344"/>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交付税算入率の高い有利な地方債の発行に努めてきたことなどにより、前年度から０．７ポイント減少したものの、類似団体平均を４．２ポイント上回っており、依然として高い水準となっている。</a:t>
          </a:r>
        </a:p>
        <a:p>
          <a:r>
            <a:rPr kumimoji="1" lang="ja-JP" altLang="en-US" sz="1300">
              <a:latin typeface="ＭＳ Ｐゴシック"/>
            </a:rPr>
            <a:t>　今後、新庁舎建設事業に伴う借入等により、一時的な増加が予想されるが、起債発行の抑制に努め、数値の改善を図る。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118428</xdr:rowOff>
    </xdr:to>
    <xdr:cxnSp macro="">
      <xdr:nvCxnSpPr>
        <xdr:cNvPr id="375" name="直線コネクタ 374"/>
        <xdr:cNvCxnSpPr/>
      </xdr:nvCxnSpPr>
      <xdr:spPr>
        <a:xfrm flipV="1">
          <a:off x="16179800" y="710565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41</xdr:row>
      <xdr:rowOff>166688</xdr:rowOff>
    </xdr:to>
    <xdr:cxnSp macro="">
      <xdr:nvCxnSpPr>
        <xdr:cNvPr id="378" name="直線コネクタ 377"/>
        <xdr:cNvCxnSpPr/>
      </xdr:nvCxnSpPr>
      <xdr:spPr>
        <a:xfrm flipV="1">
          <a:off x="15290800" y="7147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166688</xdr:rowOff>
    </xdr:from>
    <xdr:to>
      <xdr:col>22</xdr:col>
      <xdr:colOff>203200</xdr:colOff>
      <xdr:row>42</xdr:row>
      <xdr:rowOff>37465</xdr:rowOff>
    </xdr:to>
    <xdr:cxnSp macro="">
      <xdr:nvCxnSpPr>
        <xdr:cNvPr id="381" name="直線コネクタ 380"/>
        <xdr:cNvCxnSpPr/>
      </xdr:nvCxnSpPr>
      <xdr:spPr>
        <a:xfrm flipV="1">
          <a:off x="14401800" y="71961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73660</xdr:rowOff>
    </xdr:to>
    <xdr:cxnSp macro="">
      <xdr:nvCxnSpPr>
        <xdr:cNvPr id="384" name="直線コネクタ 383"/>
        <xdr:cNvCxnSpPr/>
      </xdr:nvCxnSpPr>
      <xdr:spPr>
        <a:xfrm flipV="1">
          <a:off x="13512800" y="723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6" name="テキスト ボックス 385"/>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4" name="円/楕円 39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5"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396" name="円/楕円 395"/>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397" name="テキスト ボックス 396"/>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398" name="円/楕円 397"/>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399" name="テキスト ボックス 398"/>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0" name="円/楕円 399"/>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1" name="テキスト ボックス 400"/>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2" name="円/楕円 401"/>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3" name="テキスト ボックス 40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新規発行抑制による地方債現在高の減少や余剰金積立による財政調整基金の積み増しにより、前年度から１０．０ポイント減少しているものの、類似団体平均を４１．８ポイント上回っている。今後も引き続き、起債の新規発行の抑制など、行財政改革大綱に基づく取組を推進し、将来負担の健全化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92244</xdr:rowOff>
    </xdr:from>
    <xdr:to>
      <xdr:col>24</xdr:col>
      <xdr:colOff>558800</xdr:colOff>
      <xdr:row>18</xdr:row>
      <xdr:rowOff>1228</xdr:rowOff>
    </xdr:to>
    <xdr:cxnSp macro="">
      <xdr:nvCxnSpPr>
        <xdr:cNvPr id="437" name="直線コネクタ 436"/>
        <xdr:cNvCxnSpPr/>
      </xdr:nvCxnSpPr>
      <xdr:spPr>
        <a:xfrm flipV="1">
          <a:off x="16179800" y="300689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1228</xdr:rowOff>
    </xdr:from>
    <xdr:to>
      <xdr:col>23</xdr:col>
      <xdr:colOff>406400</xdr:colOff>
      <xdr:row>18</xdr:row>
      <xdr:rowOff>11684</xdr:rowOff>
    </xdr:to>
    <xdr:cxnSp macro="">
      <xdr:nvCxnSpPr>
        <xdr:cNvPr id="440" name="直線コネクタ 439"/>
        <xdr:cNvCxnSpPr/>
      </xdr:nvCxnSpPr>
      <xdr:spPr>
        <a:xfrm flipV="1">
          <a:off x="15290800" y="308732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11684</xdr:rowOff>
    </xdr:from>
    <xdr:to>
      <xdr:col>22</xdr:col>
      <xdr:colOff>203200</xdr:colOff>
      <xdr:row>18</xdr:row>
      <xdr:rowOff>118660</xdr:rowOff>
    </xdr:to>
    <xdr:cxnSp macro="">
      <xdr:nvCxnSpPr>
        <xdr:cNvPr id="443" name="直線コネクタ 442"/>
        <xdr:cNvCxnSpPr/>
      </xdr:nvCxnSpPr>
      <xdr:spPr>
        <a:xfrm flipV="1">
          <a:off x="14401800" y="3097784"/>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5" name="テキスト ボックス 44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118660</xdr:rowOff>
    </xdr:from>
    <xdr:to>
      <xdr:col>21</xdr:col>
      <xdr:colOff>0</xdr:colOff>
      <xdr:row>19</xdr:row>
      <xdr:rowOff>29252</xdr:rowOff>
    </xdr:to>
    <xdr:cxnSp macro="">
      <xdr:nvCxnSpPr>
        <xdr:cNvPr id="446" name="直線コネクタ 445"/>
        <xdr:cNvCxnSpPr/>
      </xdr:nvCxnSpPr>
      <xdr:spPr>
        <a:xfrm flipV="1">
          <a:off x="13512800" y="32047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41444</xdr:rowOff>
    </xdr:from>
    <xdr:to>
      <xdr:col>24</xdr:col>
      <xdr:colOff>609600</xdr:colOff>
      <xdr:row>17</xdr:row>
      <xdr:rowOff>143044</xdr:rowOff>
    </xdr:to>
    <xdr:sp macro="" textlink="">
      <xdr:nvSpPr>
        <xdr:cNvPr id="456" name="円/楕円 455"/>
        <xdr:cNvSpPr/>
      </xdr:nvSpPr>
      <xdr:spPr>
        <a:xfrm>
          <a:off x="169672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13521</xdr:rowOff>
    </xdr:from>
    <xdr:ext cx="762000" cy="259045"/>
    <xdr:sp macro="" textlink="">
      <xdr:nvSpPr>
        <xdr:cNvPr id="457" name="将来負担の状況該当値テキスト"/>
        <xdr:cNvSpPr txBox="1"/>
      </xdr:nvSpPr>
      <xdr:spPr>
        <a:xfrm>
          <a:off x="17106900" y="292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121878</xdr:rowOff>
    </xdr:from>
    <xdr:to>
      <xdr:col>23</xdr:col>
      <xdr:colOff>457200</xdr:colOff>
      <xdr:row>18</xdr:row>
      <xdr:rowOff>52028</xdr:rowOff>
    </xdr:to>
    <xdr:sp macro="" textlink="">
      <xdr:nvSpPr>
        <xdr:cNvPr id="458" name="円/楕円 457"/>
        <xdr:cNvSpPr/>
      </xdr:nvSpPr>
      <xdr:spPr>
        <a:xfrm>
          <a:off x="16129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59" name="テキスト ボックス 458"/>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132334</xdr:rowOff>
    </xdr:from>
    <xdr:to>
      <xdr:col>22</xdr:col>
      <xdr:colOff>254000</xdr:colOff>
      <xdr:row>18</xdr:row>
      <xdr:rowOff>62484</xdr:rowOff>
    </xdr:to>
    <xdr:sp macro="" textlink="">
      <xdr:nvSpPr>
        <xdr:cNvPr id="460" name="円/楕円 459"/>
        <xdr:cNvSpPr/>
      </xdr:nvSpPr>
      <xdr:spPr>
        <a:xfrm>
          <a:off x="15240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47261</xdr:rowOff>
    </xdr:from>
    <xdr:ext cx="762000" cy="259045"/>
    <xdr:sp macro="" textlink="">
      <xdr:nvSpPr>
        <xdr:cNvPr id="461" name="テキスト ボックス 460"/>
        <xdr:cNvSpPr txBox="1"/>
      </xdr:nvSpPr>
      <xdr:spPr>
        <a:xfrm>
          <a:off x="14909800" y="3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67860</xdr:rowOff>
    </xdr:from>
    <xdr:to>
      <xdr:col>21</xdr:col>
      <xdr:colOff>50800</xdr:colOff>
      <xdr:row>18</xdr:row>
      <xdr:rowOff>169460</xdr:rowOff>
    </xdr:to>
    <xdr:sp macro="" textlink="">
      <xdr:nvSpPr>
        <xdr:cNvPr id="462" name="円/楕円 461"/>
        <xdr:cNvSpPr/>
      </xdr:nvSpPr>
      <xdr:spPr>
        <a:xfrm>
          <a:off x="14351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154237</xdr:rowOff>
    </xdr:from>
    <xdr:ext cx="762000" cy="259045"/>
    <xdr:sp macro="" textlink="">
      <xdr:nvSpPr>
        <xdr:cNvPr id="463" name="テキスト ボックス 462"/>
        <xdr:cNvSpPr txBox="1"/>
      </xdr:nvSpPr>
      <xdr:spPr>
        <a:xfrm>
          <a:off x="14020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149902</xdr:rowOff>
    </xdr:from>
    <xdr:to>
      <xdr:col>19</xdr:col>
      <xdr:colOff>533400</xdr:colOff>
      <xdr:row>19</xdr:row>
      <xdr:rowOff>80052</xdr:rowOff>
    </xdr:to>
    <xdr:sp macro="" textlink="">
      <xdr:nvSpPr>
        <xdr:cNvPr id="464" name="円/楕円 463"/>
        <xdr:cNvSpPr/>
      </xdr:nvSpPr>
      <xdr:spPr>
        <a:xfrm>
          <a:off x="13462000" y="3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64829</xdr:rowOff>
    </xdr:from>
    <xdr:ext cx="762000" cy="259045"/>
    <xdr:sp macro="" textlink="">
      <xdr:nvSpPr>
        <xdr:cNvPr id="465" name="テキスト ボックス 464"/>
        <xdr:cNvSpPr txBox="1"/>
      </xdr:nvSpPr>
      <xdr:spPr>
        <a:xfrm>
          <a:off x="13131800" y="332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63,013
62,788
336.93
31,564,827
30,910,956
577,315
15,690,929
33,873,760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79.1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平成２６年度人事院勧告に伴う給与削減や退職者数の減による退職金の減などにより、前年度から０．８ポイント減少したものの、類似団体平均を３．０ポイント上回っている。</a:t>
          </a:r>
        </a:p>
        <a:p>
          <a:r>
            <a:rPr kumimoji="1" lang="ja-JP" altLang="en-US" sz="1300">
              <a:latin typeface="ＭＳ Ｐゴシック"/>
            </a:rPr>
            <a:t>　今後も、行財政改革大綱に基づき、定員管理・給与の適正化や時間外勤務の縮減など、人件費の抑制に努める。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38</xdr:row>
      <xdr:rowOff>12700</xdr:rowOff>
    </xdr:to>
    <xdr:cxnSp macro="">
      <xdr:nvCxnSpPr>
        <xdr:cNvPr id="66" name="直線コネクタ 65"/>
        <xdr:cNvCxnSpPr/>
      </xdr:nvCxnSpPr>
      <xdr:spPr>
        <a:xfrm flipV="1">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12700</xdr:rowOff>
    </xdr:to>
    <xdr:cxnSp macro="">
      <xdr:nvCxnSpPr>
        <xdr:cNvPr id="69" name="直線コネクタ 68"/>
        <xdr:cNvCxnSpPr/>
      </xdr:nvCxnSpPr>
      <xdr:spPr>
        <a:xfrm>
          <a:off x="3098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153670</xdr:rowOff>
    </xdr:to>
    <xdr:cxnSp macro="">
      <xdr:nvCxnSpPr>
        <xdr:cNvPr id="72" name="直線コネクタ 71"/>
        <xdr:cNvCxnSpPr/>
      </xdr:nvCxnSpPr>
      <xdr:spPr>
        <a:xfrm flipV="1">
          <a:off x="2209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38</xdr:row>
      <xdr:rowOff>35560</xdr:rowOff>
    </xdr:to>
    <xdr:cxnSp macro="">
      <xdr:nvCxnSpPr>
        <xdr:cNvPr id="75" name="直線コネクタ 74"/>
        <xdr:cNvCxnSpPr/>
      </xdr:nvCxnSpPr>
      <xdr:spPr>
        <a:xfrm flipV="1">
          <a:off x="1320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1" name="円/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給食センター民営化に伴う調理業務委託料やマイナンバー制度関連のシステム改修委託料等の各種委託料の増により、前年度から０．９ポイント増加したものの、類似団体平均を２．８ポイント下回っている。今後も、予算編成段階での削減はもとより、執行段階での更なる節約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136144</xdr:rowOff>
    </xdr:to>
    <xdr:cxnSp macro="">
      <xdr:nvCxnSpPr>
        <xdr:cNvPr id="125" name="直線コネクタ 124"/>
        <xdr:cNvCxnSpPr/>
      </xdr:nvCxnSpPr>
      <xdr:spPr>
        <a:xfrm>
          <a:off x="15671800" y="24358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17272</xdr:rowOff>
    </xdr:from>
    <xdr:to>
      <xdr:col>22</xdr:col>
      <xdr:colOff>565150</xdr:colOff>
      <xdr:row>14</xdr:row>
      <xdr:rowOff>35560</xdr:rowOff>
    </xdr:to>
    <xdr:cxnSp macro="">
      <xdr:nvCxnSpPr>
        <xdr:cNvPr id="128" name="直線コネクタ 127"/>
        <xdr:cNvCxnSpPr/>
      </xdr:nvCxnSpPr>
      <xdr:spPr>
        <a:xfrm>
          <a:off x="14782800" y="2417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170434</xdr:rowOff>
    </xdr:from>
    <xdr:to>
      <xdr:col>21</xdr:col>
      <xdr:colOff>361950</xdr:colOff>
      <xdr:row>14</xdr:row>
      <xdr:rowOff>17272</xdr:rowOff>
    </xdr:to>
    <xdr:cxnSp macro="">
      <xdr:nvCxnSpPr>
        <xdr:cNvPr id="131" name="直線コネクタ 130"/>
        <xdr:cNvCxnSpPr/>
      </xdr:nvCxnSpPr>
      <xdr:spPr>
        <a:xfrm>
          <a:off x="13893800" y="2399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106426</xdr:rowOff>
    </xdr:from>
    <xdr:to>
      <xdr:col>20</xdr:col>
      <xdr:colOff>158750</xdr:colOff>
      <xdr:row>13</xdr:row>
      <xdr:rowOff>170434</xdr:rowOff>
    </xdr:to>
    <xdr:cxnSp macro="">
      <xdr:nvCxnSpPr>
        <xdr:cNvPr id="134" name="直線コネクタ 133"/>
        <xdr:cNvCxnSpPr/>
      </xdr:nvCxnSpPr>
      <xdr:spPr>
        <a:xfrm>
          <a:off x="13004800" y="23352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85344</xdr:rowOff>
    </xdr:from>
    <xdr:to>
      <xdr:col>24</xdr:col>
      <xdr:colOff>82550</xdr:colOff>
      <xdr:row>15</xdr:row>
      <xdr:rowOff>15494</xdr:rowOff>
    </xdr:to>
    <xdr:sp macro="" textlink="">
      <xdr:nvSpPr>
        <xdr:cNvPr id="144" name="円/楕円 143"/>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101871</xdr:rowOff>
    </xdr:from>
    <xdr:ext cx="762000" cy="259045"/>
    <xdr:sp macro="" textlink="">
      <xdr:nvSpPr>
        <xdr:cNvPr id="145"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6" name="円/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137922</xdr:rowOff>
    </xdr:from>
    <xdr:to>
      <xdr:col>21</xdr:col>
      <xdr:colOff>412750</xdr:colOff>
      <xdr:row>14</xdr:row>
      <xdr:rowOff>68072</xdr:rowOff>
    </xdr:to>
    <xdr:sp macro="" textlink="">
      <xdr:nvSpPr>
        <xdr:cNvPr id="148" name="円/楕円 147"/>
        <xdr:cNvSpPr/>
      </xdr:nvSpPr>
      <xdr:spPr>
        <a:xfrm>
          <a:off x="14732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78249</xdr:rowOff>
    </xdr:from>
    <xdr:ext cx="762000" cy="259045"/>
    <xdr:sp macro="" textlink="">
      <xdr:nvSpPr>
        <xdr:cNvPr id="149" name="テキスト ボックス 148"/>
        <xdr:cNvSpPr txBox="1"/>
      </xdr:nvSpPr>
      <xdr:spPr>
        <a:xfrm>
          <a:off x="14401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119634</xdr:rowOff>
    </xdr:from>
    <xdr:to>
      <xdr:col>20</xdr:col>
      <xdr:colOff>209550</xdr:colOff>
      <xdr:row>14</xdr:row>
      <xdr:rowOff>49784</xdr:rowOff>
    </xdr:to>
    <xdr:sp macro="" textlink="">
      <xdr:nvSpPr>
        <xdr:cNvPr id="150" name="円/楕円 149"/>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59961</xdr:rowOff>
    </xdr:from>
    <xdr:ext cx="762000" cy="259045"/>
    <xdr:sp macro="" textlink="">
      <xdr:nvSpPr>
        <xdr:cNvPr id="151" name="テキスト ボックス 150"/>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55626</xdr:rowOff>
    </xdr:from>
    <xdr:to>
      <xdr:col>19</xdr:col>
      <xdr:colOff>6350</xdr:colOff>
      <xdr:row>13</xdr:row>
      <xdr:rowOff>157226</xdr:rowOff>
    </xdr:to>
    <xdr:sp macro="" textlink="">
      <xdr:nvSpPr>
        <xdr:cNvPr id="152" name="円/楕円 151"/>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167403</xdr:rowOff>
    </xdr:from>
    <xdr:ext cx="762000" cy="259045"/>
    <xdr:sp macro="" textlink="">
      <xdr:nvSpPr>
        <xdr:cNvPr id="153" name="テキスト ボックス 152"/>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子ども子育て支援新制度の施行に伴う施設型給付費や、障害者福祉に係る自立支援給付費の増などにより、前年度から１．７ポイント増加した。</a:t>
          </a:r>
        </a:p>
        <a:p>
          <a:r>
            <a:rPr kumimoji="1" lang="ja-JP" altLang="en-US" sz="1300">
              <a:latin typeface="ＭＳ Ｐゴシック"/>
            </a:rPr>
            <a:t>　類似団体平均を４．１ポイント上回る高い水準となっていることに加え、今後、社会保障費の増加も見込まれることから、扶助費全体の適切な実施に努めていく。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152400</xdr:rowOff>
    </xdr:to>
    <xdr:cxnSp macro="">
      <xdr:nvCxnSpPr>
        <xdr:cNvPr id="186" name="直線コネクタ 185"/>
        <xdr:cNvCxnSpPr/>
      </xdr:nvCxnSpPr>
      <xdr:spPr>
        <a:xfrm>
          <a:off x="3987800" y="9880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107950</xdr:rowOff>
    </xdr:to>
    <xdr:cxnSp macro="">
      <xdr:nvCxnSpPr>
        <xdr:cNvPr id="189" name="直線コネクタ 188"/>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44450</xdr:rowOff>
    </xdr:to>
    <xdr:cxnSp macro="">
      <xdr:nvCxnSpPr>
        <xdr:cNvPr id="192" name="直線コネクタ 191"/>
        <xdr:cNvCxnSpPr/>
      </xdr:nvCxnSpPr>
      <xdr:spPr>
        <a:xfrm flipV="1">
          <a:off x="2209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44450</xdr:rowOff>
    </xdr:from>
    <xdr:to>
      <xdr:col>3</xdr:col>
      <xdr:colOff>142875</xdr:colOff>
      <xdr:row>57</xdr:row>
      <xdr:rowOff>44450</xdr:rowOff>
    </xdr:to>
    <xdr:cxnSp macro="">
      <xdr:nvCxnSpPr>
        <xdr:cNvPr id="195" name="直線コネクタ 194"/>
        <xdr:cNvCxnSpPr/>
      </xdr:nvCxnSpPr>
      <xdr:spPr>
        <a:xfrm>
          <a:off x="1320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101600</xdr:rowOff>
    </xdr:from>
    <xdr:to>
      <xdr:col>7</xdr:col>
      <xdr:colOff>66675</xdr:colOff>
      <xdr:row>59</xdr:row>
      <xdr:rowOff>31750</xdr:rowOff>
    </xdr:to>
    <xdr:sp macro="" textlink="">
      <xdr:nvSpPr>
        <xdr:cNvPr id="205" name="円/楕円 204"/>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73677</xdr:rowOff>
    </xdr:from>
    <xdr:ext cx="762000" cy="259045"/>
    <xdr:sp macro="" textlink="">
      <xdr:nvSpPr>
        <xdr:cNvPr id="206"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7" name="円/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1" name="円/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165100</xdr:rowOff>
    </xdr:from>
    <xdr:to>
      <xdr:col>1</xdr:col>
      <xdr:colOff>676275</xdr:colOff>
      <xdr:row>57</xdr:row>
      <xdr:rowOff>95250</xdr:rowOff>
    </xdr:to>
    <xdr:sp macro="" textlink="">
      <xdr:nvSpPr>
        <xdr:cNvPr id="213" name="円/楕円 212"/>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80027</xdr:rowOff>
    </xdr:from>
    <xdr:ext cx="762000" cy="259045"/>
    <xdr:sp macro="" textlink="">
      <xdr:nvSpPr>
        <xdr:cNvPr id="214" name="テキスト ボックス 213"/>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日向市応援寄附金の増加に伴う基金積立金の増加による積立金の増や、国民健康保険・介護保険などの社会保障関連特別会計への繰出金の増などにより、前年度から０．１ポイント増加したが、類似団体平均を２．９ポイント下回っている。繰出金については、高齢化などの影響により、今後も社会保障関連特別会計への繰出金の増加が見込まれるため、受益者負担の適正化・合理化を図り、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136525</xdr:rowOff>
    </xdr:to>
    <xdr:cxnSp macro="">
      <xdr:nvCxnSpPr>
        <xdr:cNvPr id="251" name="直線コネクタ 250"/>
        <xdr:cNvCxnSpPr/>
      </xdr:nvCxnSpPr>
      <xdr:spPr>
        <a:xfrm>
          <a:off x="15671800" y="9728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58</xdr:row>
      <xdr:rowOff>69850</xdr:rowOff>
    </xdr:to>
    <xdr:cxnSp macro="">
      <xdr:nvCxnSpPr>
        <xdr:cNvPr id="254" name="直線コネクタ 253"/>
        <xdr:cNvCxnSpPr/>
      </xdr:nvCxnSpPr>
      <xdr:spPr>
        <a:xfrm flipV="1">
          <a:off x="14782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117475</xdr:rowOff>
    </xdr:to>
    <xdr:cxnSp macro="">
      <xdr:nvCxnSpPr>
        <xdr:cNvPr id="257" name="直線コネクタ 256"/>
        <xdr:cNvCxnSpPr/>
      </xdr:nvCxnSpPr>
      <xdr:spPr>
        <a:xfrm flipV="1">
          <a:off x="13893800" y="10013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117475</xdr:rowOff>
    </xdr:to>
    <xdr:cxnSp macro="">
      <xdr:nvCxnSpPr>
        <xdr:cNvPr id="260" name="直線コネクタ 259"/>
        <xdr:cNvCxnSpPr/>
      </xdr:nvCxnSpPr>
      <xdr:spPr>
        <a:xfrm>
          <a:off x="13004800" y="10013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85725</xdr:rowOff>
    </xdr:from>
    <xdr:to>
      <xdr:col>24</xdr:col>
      <xdr:colOff>82550</xdr:colOff>
      <xdr:row>57</xdr:row>
      <xdr:rowOff>15875</xdr:rowOff>
    </xdr:to>
    <xdr:sp macro="" textlink="">
      <xdr:nvSpPr>
        <xdr:cNvPr id="270" name="円/楕円 269"/>
        <xdr:cNvSpPr/>
      </xdr:nvSpPr>
      <xdr:spPr>
        <a:xfrm>
          <a:off x="164592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102252</xdr:rowOff>
    </xdr:from>
    <xdr:ext cx="762000" cy="259045"/>
    <xdr:sp macro="" textlink="">
      <xdr:nvSpPr>
        <xdr:cNvPr id="271" name="その他該当値テキスト"/>
        <xdr:cNvSpPr txBox="1"/>
      </xdr:nvSpPr>
      <xdr:spPr>
        <a:xfrm>
          <a:off x="165989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19050</xdr:rowOff>
    </xdr:from>
    <xdr:to>
      <xdr:col>21</xdr:col>
      <xdr:colOff>412750</xdr:colOff>
      <xdr:row>58</xdr:row>
      <xdr:rowOff>120650</xdr:rowOff>
    </xdr:to>
    <xdr:sp macro="" textlink="">
      <xdr:nvSpPr>
        <xdr:cNvPr id="274" name="円/楕円 273"/>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75" name="テキスト ボックス 274"/>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66675</xdr:rowOff>
    </xdr:from>
    <xdr:to>
      <xdr:col>20</xdr:col>
      <xdr:colOff>209550</xdr:colOff>
      <xdr:row>58</xdr:row>
      <xdr:rowOff>168275</xdr:rowOff>
    </xdr:to>
    <xdr:sp macro="" textlink="">
      <xdr:nvSpPr>
        <xdr:cNvPr id="276" name="円/楕円 275"/>
        <xdr:cNvSpPr/>
      </xdr:nvSpPr>
      <xdr:spPr>
        <a:xfrm>
          <a:off x="13843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153052</xdr:rowOff>
    </xdr:from>
    <xdr:ext cx="762000" cy="259045"/>
    <xdr:sp macro="" textlink="">
      <xdr:nvSpPr>
        <xdr:cNvPr id="277" name="テキスト ボックス 276"/>
        <xdr:cNvSpPr txBox="1"/>
      </xdr:nvSpPr>
      <xdr:spPr>
        <a:xfrm>
          <a:off x="13512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8" name="円/楕円 277"/>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79" name="テキスト ボックス 278"/>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活性化・地域住民生活等緊急支援交付金によるプレミアム付商品券発行等に係る事業費や、ふるさと日向市応援寄附金の増加に伴う返礼品費の増により、前年度から０．１ポイント増加したが、類似団体平均よりも３．３ポイント下回っている。</a:t>
          </a:r>
        </a:p>
        <a:p>
          <a:r>
            <a:rPr kumimoji="1" lang="ja-JP" altLang="en-US" sz="1300">
              <a:latin typeface="ＭＳ Ｐゴシック"/>
            </a:rPr>
            <a:t>　今後も、「新しい補助金の交付制度」に基づいて、社会状況等の変化を踏まえながら、引き続き、補助金の必要性やその効果などを精査し、更なる節減を図る。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98425</xdr:rowOff>
    </xdr:from>
    <xdr:to>
      <xdr:col>24</xdr:col>
      <xdr:colOff>31750</xdr:colOff>
      <xdr:row>36</xdr:row>
      <xdr:rowOff>104140</xdr:rowOff>
    </xdr:to>
    <xdr:cxnSp macro="">
      <xdr:nvCxnSpPr>
        <xdr:cNvPr id="307" name="直線コネクタ 306"/>
        <xdr:cNvCxnSpPr/>
      </xdr:nvCxnSpPr>
      <xdr:spPr>
        <a:xfrm>
          <a:off x="15671800" y="62706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36</xdr:row>
      <xdr:rowOff>98425</xdr:rowOff>
    </xdr:to>
    <xdr:cxnSp macro="">
      <xdr:nvCxnSpPr>
        <xdr:cNvPr id="310" name="直線コネクタ 309"/>
        <xdr:cNvCxnSpPr/>
      </xdr:nvCxnSpPr>
      <xdr:spPr>
        <a:xfrm>
          <a:off x="14782800" y="60934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104140</xdr:rowOff>
    </xdr:to>
    <xdr:cxnSp macro="">
      <xdr:nvCxnSpPr>
        <xdr:cNvPr id="313" name="直線コネクタ 312"/>
        <xdr:cNvCxnSpPr/>
      </xdr:nvCxnSpPr>
      <xdr:spPr>
        <a:xfrm flipV="1">
          <a:off x="13893800" y="6093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104140</xdr:rowOff>
    </xdr:from>
    <xdr:to>
      <xdr:col>20</xdr:col>
      <xdr:colOff>158750</xdr:colOff>
      <xdr:row>35</xdr:row>
      <xdr:rowOff>109855</xdr:rowOff>
    </xdr:to>
    <xdr:cxnSp macro="">
      <xdr:nvCxnSpPr>
        <xdr:cNvPr id="316" name="直線コネクタ 315"/>
        <xdr:cNvCxnSpPr/>
      </xdr:nvCxnSpPr>
      <xdr:spPr>
        <a:xfrm flipV="1">
          <a:off x="13004800" y="6104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6" name="円/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47625</xdr:rowOff>
    </xdr:from>
    <xdr:to>
      <xdr:col>22</xdr:col>
      <xdr:colOff>615950</xdr:colOff>
      <xdr:row>36</xdr:row>
      <xdr:rowOff>149225</xdr:rowOff>
    </xdr:to>
    <xdr:sp macro="" textlink="">
      <xdr:nvSpPr>
        <xdr:cNvPr id="328" name="円/楕円 327"/>
        <xdr:cNvSpPr/>
      </xdr:nvSpPr>
      <xdr:spPr>
        <a:xfrm>
          <a:off x="15621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159402</xdr:rowOff>
    </xdr:from>
    <xdr:ext cx="736600" cy="259045"/>
    <xdr:sp macro="" textlink="">
      <xdr:nvSpPr>
        <xdr:cNvPr id="329" name="テキスト ボックス 328"/>
        <xdr:cNvSpPr txBox="1"/>
      </xdr:nvSpPr>
      <xdr:spPr>
        <a:xfrm>
          <a:off x="15290800" y="59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0" name="円/楕円 329"/>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1" name="テキスト ボックス 330"/>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53340</xdr:rowOff>
    </xdr:from>
    <xdr:to>
      <xdr:col>20</xdr:col>
      <xdr:colOff>209550</xdr:colOff>
      <xdr:row>35</xdr:row>
      <xdr:rowOff>154940</xdr:rowOff>
    </xdr:to>
    <xdr:sp macro="" textlink="">
      <xdr:nvSpPr>
        <xdr:cNvPr id="332" name="円/楕円 331"/>
        <xdr:cNvSpPr/>
      </xdr:nvSpPr>
      <xdr:spPr>
        <a:xfrm>
          <a:off x="13843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165117</xdr:rowOff>
    </xdr:from>
    <xdr:ext cx="762000" cy="259045"/>
    <xdr:sp macro="" textlink="">
      <xdr:nvSpPr>
        <xdr:cNvPr id="333" name="テキスト ボックス 332"/>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59055</xdr:rowOff>
    </xdr:from>
    <xdr:to>
      <xdr:col>19</xdr:col>
      <xdr:colOff>6350</xdr:colOff>
      <xdr:row>35</xdr:row>
      <xdr:rowOff>160655</xdr:rowOff>
    </xdr:to>
    <xdr:sp macro="" textlink="">
      <xdr:nvSpPr>
        <xdr:cNvPr id="334" name="円/楕円 333"/>
        <xdr:cNvSpPr/>
      </xdr:nvSpPr>
      <xdr:spPr>
        <a:xfrm>
          <a:off x="12954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170832</xdr:rowOff>
    </xdr:from>
    <xdr:ext cx="762000" cy="259045"/>
    <xdr:sp macro="" textlink="">
      <xdr:nvSpPr>
        <xdr:cNvPr id="335" name="テキスト ボックス 334"/>
        <xdr:cNvSpPr txBox="1"/>
      </xdr:nvSpPr>
      <xdr:spPr>
        <a:xfrm>
          <a:off x="12623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用地先行取得等事業債などの償還額の増により、公債費の決算額は前年度から増加した。一方、公債費に係る経常収支比率については、前年度から１．０ポイント減少し、類似団体平均を３．８ポイント上回っている。</a:t>
          </a:r>
        </a:p>
        <a:p>
          <a:r>
            <a:rPr kumimoji="1" lang="ja-JP" altLang="en-US" sz="1300">
              <a:latin typeface="ＭＳ Ｐゴシック"/>
            </a:rPr>
            <a:t>　今後、新庁舎建設事業の影響も予想されることから、普通建設事業の更なる選択と集中を図り、公債費の圧縮に努めていく。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10413</xdr:rowOff>
    </xdr:to>
    <xdr:cxnSp macro="">
      <xdr:nvCxnSpPr>
        <xdr:cNvPr id="365" name="直線コネクタ 364"/>
        <xdr:cNvCxnSpPr/>
      </xdr:nvCxnSpPr>
      <xdr:spPr>
        <a:xfrm flipV="1">
          <a:off x="3987800" y="135092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10413</xdr:rowOff>
    </xdr:from>
    <xdr:to>
      <xdr:col>5</xdr:col>
      <xdr:colOff>549275</xdr:colOff>
      <xdr:row>79</xdr:row>
      <xdr:rowOff>37846</xdr:rowOff>
    </xdr:to>
    <xdr:cxnSp macro="">
      <xdr:nvCxnSpPr>
        <xdr:cNvPr id="368" name="直線コネクタ 367"/>
        <xdr:cNvCxnSpPr/>
      </xdr:nvCxnSpPr>
      <xdr:spPr>
        <a:xfrm flipV="1">
          <a:off x="3098800" y="135549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74422</xdr:rowOff>
    </xdr:to>
    <xdr:cxnSp macro="">
      <xdr:nvCxnSpPr>
        <xdr:cNvPr id="371" name="直線コネクタ 370"/>
        <xdr:cNvCxnSpPr/>
      </xdr:nvCxnSpPr>
      <xdr:spPr>
        <a:xfrm flipV="1">
          <a:off x="2209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74422</xdr:rowOff>
    </xdr:to>
    <xdr:cxnSp macro="">
      <xdr:nvCxnSpPr>
        <xdr:cNvPr id="374" name="直線コネクタ 373"/>
        <xdr:cNvCxnSpPr/>
      </xdr:nvCxnSpPr>
      <xdr:spPr>
        <a:xfrm>
          <a:off x="1320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4" name="円/楕円 383"/>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5"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131063</xdr:rowOff>
    </xdr:from>
    <xdr:to>
      <xdr:col>5</xdr:col>
      <xdr:colOff>600075</xdr:colOff>
      <xdr:row>79</xdr:row>
      <xdr:rowOff>61213</xdr:rowOff>
    </xdr:to>
    <xdr:sp macro="" textlink="">
      <xdr:nvSpPr>
        <xdr:cNvPr id="386" name="円/楕円 385"/>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45990</xdr:rowOff>
    </xdr:from>
    <xdr:ext cx="736600" cy="259045"/>
    <xdr:sp macro="" textlink="">
      <xdr:nvSpPr>
        <xdr:cNvPr id="387" name="テキスト ボックス 386"/>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8" name="円/楕円 387"/>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89" name="テキスト ボックス 388"/>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0" name="円/楕円 389"/>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1" name="テキスト ボックス 390"/>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2" name="円/楕円 391"/>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3" name="テキスト ボックス 392"/>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扶助費や積立金、補助費等の増により、前年度より２．２ポイント増加したが、類似団体平均を１．９ポイント下回っている。</a:t>
          </a:r>
        </a:p>
        <a:p>
          <a:r>
            <a:rPr kumimoji="1" lang="ja-JP" altLang="en-US" sz="1300">
              <a:latin typeface="ＭＳ Ｐゴシック"/>
            </a:rPr>
            <a:t>　今後も、行財政改革大綱に基づく経常経費の削減や自主財源の確保など、持続可能な財政基盤の強化に努める。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120142</xdr:rowOff>
    </xdr:from>
    <xdr:to>
      <xdr:col>24</xdr:col>
      <xdr:colOff>31750</xdr:colOff>
      <xdr:row>76</xdr:row>
      <xdr:rowOff>49276</xdr:rowOff>
    </xdr:to>
    <xdr:cxnSp macro="">
      <xdr:nvCxnSpPr>
        <xdr:cNvPr id="424" name="直線コネクタ 423"/>
        <xdr:cNvCxnSpPr/>
      </xdr:nvCxnSpPr>
      <xdr:spPr>
        <a:xfrm>
          <a:off x="15671800" y="129788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xdr:rowOff>
    </xdr:from>
    <xdr:to>
      <xdr:col>22</xdr:col>
      <xdr:colOff>565150</xdr:colOff>
      <xdr:row>75</xdr:row>
      <xdr:rowOff>120142</xdr:rowOff>
    </xdr:to>
    <xdr:cxnSp macro="">
      <xdr:nvCxnSpPr>
        <xdr:cNvPr id="427" name="直線コネクタ 426"/>
        <xdr:cNvCxnSpPr/>
      </xdr:nvCxnSpPr>
      <xdr:spPr>
        <a:xfrm>
          <a:off x="14782800" y="128691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88138</xdr:rowOff>
    </xdr:to>
    <xdr:cxnSp macro="">
      <xdr:nvCxnSpPr>
        <xdr:cNvPr id="430" name="直線コネクタ 429"/>
        <xdr:cNvCxnSpPr/>
      </xdr:nvCxnSpPr>
      <xdr:spPr>
        <a:xfrm flipV="1">
          <a:off x="13893800" y="128691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88138</xdr:rowOff>
    </xdr:to>
    <xdr:cxnSp macro="">
      <xdr:nvCxnSpPr>
        <xdr:cNvPr id="433" name="直線コネクタ 432"/>
        <xdr:cNvCxnSpPr/>
      </xdr:nvCxnSpPr>
      <xdr:spPr>
        <a:xfrm>
          <a:off x="13004800" y="12928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169926</xdr:rowOff>
    </xdr:from>
    <xdr:to>
      <xdr:col>24</xdr:col>
      <xdr:colOff>82550</xdr:colOff>
      <xdr:row>76</xdr:row>
      <xdr:rowOff>100076</xdr:rowOff>
    </xdr:to>
    <xdr:sp macro="" textlink="">
      <xdr:nvSpPr>
        <xdr:cNvPr id="443" name="円/楕円 442"/>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15003</xdr:rowOff>
    </xdr:from>
    <xdr:ext cx="762000" cy="259045"/>
    <xdr:sp macro="" textlink="">
      <xdr:nvSpPr>
        <xdr:cNvPr id="444"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69342</xdr:rowOff>
    </xdr:from>
    <xdr:to>
      <xdr:col>22</xdr:col>
      <xdr:colOff>615950</xdr:colOff>
      <xdr:row>75</xdr:row>
      <xdr:rowOff>170942</xdr:rowOff>
    </xdr:to>
    <xdr:sp macro="" textlink="">
      <xdr:nvSpPr>
        <xdr:cNvPr id="445" name="円/楕円 444"/>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9669</xdr:rowOff>
    </xdr:from>
    <xdr:ext cx="736600" cy="259045"/>
    <xdr:sp macro="" textlink="">
      <xdr:nvSpPr>
        <xdr:cNvPr id="446" name="テキスト ボックス 445"/>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47" name="円/楕円 446"/>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48" name="テキスト ボックス 447"/>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49" name="円/楕円 448"/>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50" name="テキスト ボックス 449"/>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1" name="円/楕円 450"/>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2" name="テキスト ボックス 451"/>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140316</xdr:rowOff>
    </xdr:from>
    <xdr:to>
      <xdr:col>4</xdr:col>
      <xdr:colOff>1117600</xdr:colOff>
      <xdr:row>16</xdr:row>
      <xdr:rowOff>147631</xdr:rowOff>
    </xdr:to>
    <xdr:cxnSp macro="">
      <xdr:nvCxnSpPr>
        <xdr:cNvPr id="50" name="直線コネクタ 49"/>
        <xdr:cNvCxnSpPr/>
      </xdr:nvCxnSpPr>
      <xdr:spPr bwMode="auto">
        <a:xfrm flipV="1">
          <a:off x="5003800" y="2931141"/>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125093</xdr:rowOff>
    </xdr:from>
    <xdr:ext cx="762000" cy="259045"/>
    <xdr:sp macro="" textlink="">
      <xdr:nvSpPr>
        <xdr:cNvPr id="51" name="人口1人当たり決算額の推移平均値テキスト130"/>
        <xdr:cNvSpPr txBox="1"/>
      </xdr:nvSpPr>
      <xdr:spPr>
        <a:xfrm>
          <a:off x="5740400" y="2915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147631</xdr:rowOff>
    </xdr:from>
    <xdr:to>
      <xdr:col>4</xdr:col>
      <xdr:colOff>469900</xdr:colOff>
      <xdr:row>17</xdr:row>
      <xdr:rowOff>41961</xdr:rowOff>
    </xdr:to>
    <xdr:cxnSp macro="">
      <xdr:nvCxnSpPr>
        <xdr:cNvPr id="53" name="直線コネクタ 52"/>
        <xdr:cNvCxnSpPr/>
      </xdr:nvCxnSpPr>
      <xdr:spPr bwMode="auto">
        <a:xfrm flipV="1">
          <a:off x="4305300" y="2938456"/>
          <a:ext cx="698500" cy="6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166319</xdr:rowOff>
    </xdr:from>
    <xdr:to>
      <xdr:col>3</xdr:col>
      <xdr:colOff>904875</xdr:colOff>
      <xdr:row>17</xdr:row>
      <xdr:rowOff>41961</xdr:rowOff>
    </xdr:to>
    <xdr:cxnSp macro="">
      <xdr:nvCxnSpPr>
        <xdr:cNvPr id="56" name="直線コネクタ 55"/>
        <xdr:cNvCxnSpPr/>
      </xdr:nvCxnSpPr>
      <xdr:spPr bwMode="auto">
        <a:xfrm>
          <a:off x="3606800" y="2957144"/>
          <a:ext cx="698500" cy="47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118027</xdr:rowOff>
    </xdr:from>
    <xdr:to>
      <xdr:col>3</xdr:col>
      <xdr:colOff>206375</xdr:colOff>
      <xdr:row>16</xdr:row>
      <xdr:rowOff>166319</xdr:rowOff>
    </xdr:to>
    <xdr:cxnSp macro="">
      <xdr:nvCxnSpPr>
        <xdr:cNvPr id="59" name="直線コネクタ 58"/>
        <xdr:cNvCxnSpPr/>
      </xdr:nvCxnSpPr>
      <xdr:spPr bwMode="auto">
        <a:xfrm>
          <a:off x="2908300" y="2908852"/>
          <a:ext cx="698500" cy="48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89516</xdr:rowOff>
    </xdr:from>
    <xdr:to>
      <xdr:col>5</xdr:col>
      <xdr:colOff>34925</xdr:colOff>
      <xdr:row>17</xdr:row>
      <xdr:rowOff>19666</xdr:rowOff>
    </xdr:to>
    <xdr:sp macro="" textlink="">
      <xdr:nvSpPr>
        <xdr:cNvPr id="69" name="円/楕円 68"/>
        <xdr:cNvSpPr/>
      </xdr:nvSpPr>
      <xdr:spPr bwMode="auto">
        <a:xfrm>
          <a:off x="5600700" y="2880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106043</xdr:rowOff>
    </xdr:from>
    <xdr:ext cx="762000" cy="259045"/>
    <xdr:sp macro="" textlink="">
      <xdr:nvSpPr>
        <xdr:cNvPr id="70" name="人口1人当たり決算額の推移該当値テキスト130"/>
        <xdr:cNvSpPr txBox="1"/>
      </xdr:nvSpPr>
      <xdr:spPr>
        <a:xfrm>
          <a:off x="5740400" y="272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96831</xdr:rowOff>
    </xdr:from>
    <xdr:to>
      <xdr:col>4</xdr:col>
      <xdr:colOff>520700</xdr:colOff>
      <xdr:row>17</xdr:row>
      <xdr:rowOff>26981</xdr:rowOff>
    </xdr:to>
    <xdr:sp macro="" textlink="">
      <xdr:nvSpPr>
        <xdr:cNvPr id="71" name="円/楕円 70"/>
        <xdr:cNvSpPr/>
      </xdr:nvSpPr>
      <xdr:spPr bwMode="auto">
        <a:xfrm>
          <a:off x="4953000" y="288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11758</xdr:rowOff>
    </xdr:from>
    <xdr:ext cx="736600" cy="259045"/>
    <xdr:sp macro="" textlink="">
      <xdr:nvSpPr>
        <xdr:cNvPr id="72" name="テキスト ボックス 71"/>
        <xdr:cNvSpPr txBox="1"/>
      </xdr:nvSpPr>
      <xdr:spPr>
        <a:xfrm>
          <a:off x="4622800" y="297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162611</xdr:rowOff>
    </xdr:from>
    <xdr:to>
      <xdr:col>3</xdr:col>
      <xdr:colOff>955675</xdr:colOff>
      <xdr:row>17</xdr:row>
      <xdr:rowOff>92761</xdr:rowOff>
    </xdr:to>
    <xdr:sp macro="" textlink="">
      <xdr:nvSpPr>
        <xdr:cNvPr id="73" name="円/楕円 72"/>
        <xdr:cNvSpPr/>
      </xdr:nvSpPr>
      <xdr:spPr bwMode="auto">
        <a:xfrm>
          <a:off x="4254500" y="295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77538</xdr:rowOff>
    </xdr:from>
    <xdr:ext cx="762000" cy="259045"/>
    <xdr:sp macro="" textlink="">
      <xdr:nvSpPr>
        <xdr:cNvPr id="74" name="テキスト ボックス 73"/>
        <xdr:cNvSpPr txBox="1"/>
      </xdr:nvSpPr>
      <xdr:spPr>
        <a:xfrm>
          <a:off x="3924300" y="303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115519</xdr:rowOff>
    </xdr:from>
    <xdr:to>
      <xdr:col>3</xdr:col>
      <xdr:colOff>257175</xdr:colOff>
      <xdr:row>17</xdr:row>
      <xdr:rowOff>45669</xdr:rowOff>
    </xdr:to>
    <xdr:sp macro="" textlink="">
      <xdr:nvSpPr>
        <xdr:cNvPr id="75" name="円/楕円 74"/>
        <xdr:cNvSpPr/>
      </xdr:nvSpPr>
      <xdr:spPr bwMode="auto">
        <a:xfrm>
          <a:off x="3556000" y="290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30446</xdr:rowOff>
    </xdr:from>
    <xdr:ext cx="762000" cy="259045"/>
    <xdr:sp macro="" textlink="">
      <xdr:nvSpPr>
        <xdr:cNvPr id="76" name="テキスト ボックス 75"/>
        <xdr:cNvSpPr txBox="1"/>
      </xdr:nvSpPr>
      <xdr:spPr>
        <a:xfrm>
          <a:off x="3225800" y="299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67227</xdr:rowOff>
    </xdr:from>
    <xdr:to>
      <xdr:col>2</xdr:col>
      <xdr:colOff>692150</xdr:colOff>
      <xdr:row>16</xdr:row>
      <xdr:rowOff>168827</xdr:rowOff>
    </xdr:to>
    <xdr:sp macro="" textlink="">
      <xdr:nvSpPr>
        <xdr:cNvPr id="77" name="円/楕円 76"/>
        <xdr:cNvSpPr/>
      </xdr:nvSpPr>
      <xdr:spPr bwMode="auto">
        <a:xfrm>
          <a:off x="2857500" y="285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153604</xdr:rowOff>
    </xdr:from>
    <xdr:ext cx="762000" cy="259045"/>
    <xdr:sp macro="" textlink="">
      <xdr:nvSpPr>
        <xdr:cNvPr id="78" name="テキスト ボックス 77"/>
        <xdr:cNvSpPr txBox="1"/>
      </xdr:nvSpPr>
      <xdr:spPr>
        <a:xfrm>
          <a:off x="2527300" y="29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231013</xdr:rowOff>
    </xdr:from>
    <xdr:to>
      <xdr:col>4</xdr:col>
      <xdr:colOff>1117600</xdr:colOff>
      <xdr:row>34</xdr:row>
      <xdr:rowOff>235356</xdr:rowOff>
    </xdr:to>
    <xdr:cxnSp macro="">
      <xdr:nvCxnSpPr>
        <xdr:cNvPr id="113" name="直線コネクタ 112"/>
        <xdr:cNvCxnSpPr/>
      </xdr:nvCxnSpPr>
      <xdr:spPr bwMode="auto">
        <a:xfrm flipV="1">
          <a:off x="5003800" y="6498463"/>
          <a:ext cx="6477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173602</xdr:rowOff>
    </xdr:from>
    <xdr:to>
      <xdr:col>4</xdr:col>
      <xdr:colOff>469900</xdr:colOff>
      <xdr:row>34</xdr:row>
      <xdr:rowOff>235356</xdr:rowOff>
    </xdr:to>
    <xdr:cxnSp macro="">
      <xdr:nvCxnSpPr>
        <xdr:cNvPr id="116" name="直線コネクタ 115"/>
        <xdr:cNvCxnSpPr/>
      </xdr:nvCxnSpPr>
      <xdr:spPr bwMode="auto">
        <a:xfrm>
          <a:off x="4305300" y="6441052"/>
          <a:ext cx="698500" cy="6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108777</xdr:rowOff>
    </xdr:from>
    <xdr:to>
      <xdr:col>3</xdr:col>
      <xdr:colOff>904875</xdr:colOff>
      <xdr:row>34</xdr:row>
      <xdr:rowOff>173602</xdr:rowOff>
    </xdr:to>
    <xdr:cxnSp macro="">
      <xdr:nvCxnSpPr>
        <xdr:cNvPr id="119" name="直線コネクタ 118"/>
        <xdr:cNvCxnSpPr/>
      </xdr:nvCxnSpPr>
      <xdr:spPr bwMode="auto">
        <a:xfrm>
          <a:off x="3606800" y="6376227"/>
          <a:ext cx="698500" cy="6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56265</xdr:rowOff>
    </xdr:from>
    <xdr:to>
      <xdr:col>3</xdr:col>
      <xdr:colOff>206375</xdr:colOff>
      <xdr:row>34</xdr:row>
      <xdr:rowOff>108777</xdr:rowOff>
    </xdr:to>
    <xdr:cxnSp macro="">
      <xdr:nvCxnSpPr>
        <xdr:cNvPr id="122" name="直線コネクタ 121"/>
        <xdr:cNvCxnSpPr/>
      </xdr:nvCxnSpPr>
      <xdr:spPr bwMode="auto">
        <a:xfrm>
          <a:off x="2908300" y="6323715"/>
          <a:ext cx="698500" cy="5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180213</xdr:rowOff>
    </xdr:from>
    <xdr:to>
      <xdr:col>5</xdr:col>
      <xdr:colOff>34925</xdr:colOff>
      <xdr:row>34</xdr:row>
      <xdr:rowOff>281813</xdr:rowOff>
    </xdr:to>
    <xdr:sp macro="" textlink="">
      <xdr:nvSpPr>
        <xdr:cNvPr id="132" name="円/楕円 131"/>
        <xdr:cNvSpPr/>
      </xdr:nvSpPr>
      <xdr:spPr bwMode="auto">
        <a:xfrm>
          <a:off x="5600700" y="644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25290</xdr:rowOff>
    </xdr:from>
    <xdr:ext cx="762000" cy="259045"/>
    <xdr:sp macro="" textlink="">
      <xdr:nvSpPr>
        <xdr:cNvPr id="133" name="人口1人当たり決算額の推移該当値テキスト445"/>
        <xdr:cNvSpPr txBox="1"/>
      </xdr:nvSpPr>
      <xdr:spPr>
        <a:xfrm>
          <a:off x="5740400" y="62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24,065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184557</xdr:rowOff>
    </xdr:from>
    <xdr:to>
      <xdr:col>4</xdr:col>
      <xdr:colOff>520700</xdr:colOff>
      <xdr:row>34</xdr:row>
      <xdr:rowOff>286156</xdr:rowOff>
    </xdr:to>
    <xdr:sp macro="" textlink="">
      <xdr:nvSpPr>
        <xdr:cNvPr id="134" name="円/楕円 133"/>
        <xdr:cNvSpPr/>
      </xdr:nvSpPr>
      <xdr:spPr bwMode="auto">
        <a:xfrm>
          <a:off x="4953000" y="64520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296334</xdr:rowOff>
    </xdr:from>
    <xdr:ext cx="736600" cy="259045"/>
    <xdr:sp macro="" textlink="">
      <xdr:nvSpPr>
        <xdr:cNvPr id="135" name="テキスト ボックス 134"/>
        <xdr:cNvSpPr txBox="1"/>
      </xdr:nvSpPr>
      <xdr:spPr>
        <a:xfrm>
          <a:off x="4622800" y="622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23,932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122802</xdr:rowOff>
    </xdr:from>
    <xdr:to>
      <xdr:col>3</xdr:col>
      <xdr:colOff>955675</xdr:colOff>
      <xdr:row>34</xdr:row>
      <xdr:rowOff>224402</xdr:rowOff>
    </xdr:to>
    <xdr:sp macro="" textlink="">
      <xdr:nvSpPr>
        <xdr:cNvPr id="136" name="円/楕円 135"/>
        <xdr:cNvSpPr/>
      </xdr:nvSpPr>
      <xdr:spPr bwMode="auto">
        <a:xfrm>
          <a:off x="4254500" y="639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234579</xdr:rowOff>
    </xdr:from>
    <xdr:ext cx="762000" cy="259045"/>
    <xdr:sp macro="" textlink="">
      <xdr:nvSpPr>
        <xdr:cNvPr id="137" name="テキスト ボックス 136"/>
        <xdr:cNvSpPr txBox="1"/>
      </xdr:nvSpPr>
      <xdr:spPr>
        <a:xfrm>
          <a:off x="3924300" y="615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57977</xdr:rowOff>
    </xdr:from>
    <xdr:to>
      <xdr:col>3</xdr:col>
      <xdr:colOff>257175</xdr:colOff>
      <xdr:row>34</xdr:row>
      <xdr:rowOff>159577</xdr:rowOff>
    </xdr:to>
    <xdr:sp macro="" textlink="">
      <xdr:nvSpPr>
        <xdr:cNvPr id="138" name="円/楕円 137"/>
        <xdr:cNvSpPr/>
      </xdr:nvSpPr>
      <xdr:spPr bwMode="auto">
        <a:xfrm>
          <a:off x="3556000" y="632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169754</xdr:rowOff>
    </xdr:from>
    <xdr:ext cx="762000" cy="259045"/>
    <xdr:sp macro="" textlink="">
      <xdr:nvSpPr>
        <xdr:cNvPr id="139" name="テキスト ボックス 138"/>
        <xdr:cNvSpPr txBox="1"/>
      </xdr:nvSpPr>
      <xdr:spPr>
        <a:xfrm>
          <a:off x="3225800" y="609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5465</xdr:rowOff>
    </xdr:from>
    <xdr:to>
      <xdr:col>2</xdr:col>
      <xdr:colOff>692150</xdr:colOff>
      <xdr:row>34</xdr:row>
      <xdr:rowOff>107065</xdr:rowOff>
    </xdr:to>
    <xdr:sp macro="" textlink="">
      <xdr:nvSpPr>
        <xdr:cNvPr id="140" name="円/楕円 139"/>
        <xdr:cNvSpPr/>
      </xdr:nvSpPr>
      <xdr:spPr bwMode="auto">
        <a:xfrm>
          <a:off x="2857500" y="627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117242</xdr:rowOff>
    </xdr:from>
    <xdr:ext cx="762000" cy="259045"/>
    <xdr:sp macro="" textlink="">
      <xdr:nvSpPr>
        <xdr:cNvPr id="141" name="テキスト ボックス 140"/>
        <xdr:cNvSpPr txBox="1"/>
      </xdr:nvSpPr>
      <xdr:spPr>
        <a:xfrm>
          <a:off x="2527300" y="604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63,013
62,788
336.93
31,564,827
30,910,956
577,315
15,690,929
33,873,760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79.1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21971</xdr:rowOff>
    </xdr:from>
    <xdr:to>
      <xdr:col>6</xdr:col>
      <xdr:colOff>511175</xdr:colOff>
      <xdr:row>34</xdr:row>
      <xdr:rowOff>29995</xdr:rowOff>
    </xdr:to>
    <xdr:cxnSp macro="">
      <xdr:nvCxnSpPr>
        <xdr:cNvPr id="59" name="直線コネクタ 58"/>
        <xdr:cNvCxnSpPr/>
      </xdr:nvCxnSpPr>
      <xdr:spPr>
        <a:xfrm flipV="1">
          <a:off x="3797300" y="5851271"/>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29995</xdr:rowOff>
    </xdr:from>
    <xdr:to>
      <xdr:col>5</xdr:col>
      <xdr:colOff>358775</xdr:colOff>
      <xdr:row>34</xdr:row>
      <xdr:rowOff>157188</xdr:rowOff>
    </xdr:to>
    <xdr:cxnSp macro="">
      <xdr:nvCxnSpPr>
        <xdr:cNvPr id="62" name="直線コネクタ 61"/>
        <xdr:cNvCxnSpPr/>
      </xdr:nvCxnSpPr>
      <xdr:spPr>
        <a:xfrm flipV="1">
          <a:off x="2908300" y="5859295"/>
          <a:ext cx="889000" cy="1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82962</xdr:rowOff>
    </xdr:from>
    <xdr:to>
      <xdr:col>4</xdr:col>
      <xdr:colOff>155575</xdr:colOff>
      <xdr:row>34</xdr:row>
      <xdr:rowOff>157188</xdr:rowOff>
    </xdr:to>
    <xdr:cxnSp macro="">
      <xdr:nvCxnSpPr>
        <xdr:cNvPr id="65" name="直線コネクタ 64"/>
        <xdr:cNvCxnSpPr/>
      </xdr:nvCxnSpPr>
      <xdr:spPr>
        <a:xfrm>
          <a:off x="2019300" y="5912262"/>
          <a:ext cx="8890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18953</xdr:rowOff>
    </xdr:from>
    <xdr:to>
      <xdr:col>2</xdr:col>
      <xdr:colOff>638175</xdr:colOff>
      <xdr:row>34</xdr:row>
      <xdr:rowOff>82962</xdr:rowOff>
    </xdr:to>
    <xdr:cxnSp macro="">
      <xdr:nvCxnSpPr>
        <xdr:cNvPr id="68" name="直線コネクタ 67"/>
        <xdr:cNvCxnSpPr/>
      </xdr:nvCxnSpPr>
      <xdr:spPr>
        <a:xfrm>
          <a:off x="1130300" y="584825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142621</xdr:rowOff>
    </xdr:from>
    <xdr:to>
      <xdr:col>6</xdr:col>
      <xdr:colOff>561975</xdr:colOff>
      <xdr:row>34</xdr:row>
      <xdr:rowOff>72771</xdr:rowOff>
    </xdr:to>
    <xdr:sp macro="" textlink="">
      <xdr:nvSpPr>
        <xdr:cNvPr id="78" name="円/楕円 77"/>
        <xdr:cNvSpPr/>
      </xdr:nvSpPr>
      <xdr:spPr>
        <a:xfrm>
          <a:off x="45847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165498</xdr:rowOff>
    </xdr:from>
    <xdr:ext cx="534377" cy="259045"/>
    <xdr:sp macro="" textlink="">
      <xdr:nvSpPr>
        <xdr:cNvPr id="79" name="人件費該当値テキスト"/>
        <xdr:cNvSpPr txBox="1"/>
      </xdr:nvSpPr>
      <xdr:spPr>
        <a:xfrm>
          <a:off x="4686300" y="56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150645</xdr:rowOff>
    </xdr:from>
    <xdr:to>
      <xdr:col>5</xdr:col>
      <xdr:colOff>409575</xdr:colOff>
      <xdr:row>34</xdr:row>
      <xdr:rowOff>80795</xdr:rowOff>
    </xdr:to>
    <xdr:sp macro="" textlink="">
      <xdr:nvSpPr>
        <xdr:cNvPr id="80" name="円/楕円 79"/>
        <xdr:cNvSpPr/>
      </xdr:nvSpPr>
      <xdr:spPr>
        <a:xfrm>
          <a:off x="3746500" y="58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97322</xdr:rowOff>
    </xdr:from>
    <xdr:ext cx="534377" cy="259045"/>
    <xdr:sp macro="" textlink="">
      <xdr:nvSpPr>
        <xdr:cNvPr id="81" name="テキスト ボックス 80"/>
        <xdr:cNvSpPr txBox="1"/>
      </xdr:nvSpPr>
      <xdr:spPr>
        <a:xfrm>
          <a:off x="3530111" y="5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106388</xdr:rowOff>
    </xdr:from>
    <xdr:to>
      <xdr:col>4</xdr:col>
      <xdr:colOff>206375</xdr:colOff>
      <xdr:row>35</xdr:row>
      <xdr:rowOff>36538</xdr:rowOff>
    </xdr:to>
    <xdr:sp macro="" textlink="">
      <xdr:nvSpPr>
        <xdr:cNvPr id="82" name="円/楕円 81"/>
        <xdr:cNvSpPr/>
      </xdr:nvSpPr>
      <xdr:spPr>
        <a:xfrm>
          <a:off x="2857500" y="59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53065</xdr:rowOff>
    </xdr:from>
    <xdr:ext cx="534377" cy="259045"/>
    <xdr:sp macro="" textlink="">
      <xdr:nvSpPr>
        <xdr:cNvPr id="83" name="テキスト ボックス 82"/>
        <xdr:cNvSpPr txBox="1"/>
      </xdr:nvSpPr>
      <xdr:spPr>
        <a:xfrm>
          <a:off x="2641111" y="57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32162</xdr:rowOff>
    </xdr:from>
    <xdr:to>
      <xdr:col>3</xdr:col>
      <xdr:colOff>3175</xdr:colOff>
      <xdr:row>34</xdr:row>
      <xdr:rowOff>133762</xdr:rowOff>
    </xdr:to>
    <xdr:sp macro="" textlink="">
      <xdr:nvSpPr>
        <xdr:cNvPr id="84" name="円/楕円 83"/>
        <xdr:cNvSpPr/>
      </xdr:nvSpPr>
      <xdr:spPr>
        <a:xfrm>
          <a:off x="1968500" y="58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150289</xdr:rowOff>
    </xdr:from>
    <xdr:ext cx="534377" cy="259045"/>
    <xdr:sp macro="" textlink="">
      <xdr:nvSpPr>
        <xdr:cNvPr id="85" name="テキスト ボックス 84"/>
        <xdr:cNvSpPr txBox="1"/>
      </xdr:nvSpPr>
      <xdr:spPr>
        <a:xfrm>
          <a:off x="1752111" y="563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139603</xdr:rowOff>
    </xdr:from>
    <xdr:to>
      <xdr:col>1</xdr:col>
      <xdr:colOff>485775</xdr:colOff>
      <xdr:row>34</xdr:row>
      <xdr:rowOff>69753</xdr:rowOff>
    </xdr:to>
    <xdr:sp macro="" textlink="">
      <xdr:nvSpPr>
        <xdr:cNvPr id="86" name="円/楕円 85"/>
        <xdr:cNvSpPr/>
      </xdr:nvSpPr>
      <xdr:spPr>
        <a:xfrm>
          <a:off x="1079500" y="57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86280</xdr:rowOff>
    </xdr:from>
    <xdr:ext cx="534377" cy="259045"/>
    <xdr:sp macro="" textlink="">
      <xdr:nvSpPr>
        <xdr:cNvPr id="87" name="テキスト ボックス 86"/>
        <xdr:cNvSpPr txBox="1"/>
      </xdr:nvSpPr>
      <xdr:spPr>
        <a:xfrm>
          <a:off x="863111" y="55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12941</xdr:rowOff>
    </xdr:from>
    <xdr:to>
      <xdr:col>6</xdr:col>
      <xdr:colOff>511175</xdr:colOff>
      <xdr:row>56</xdr:row>
      <xdr:rowOff>53937</xdr:rowOff>
    </xdr:to>
    <xdr:cxnSp macro="">
      <xdr:nvCxnSpPr>
        <xdr:cNvPr id="117" name="直線コネクタ 116"/>
        <xdr:cNvCxnSpPr/>
      </xdr:nvCxnSpPr>
      <xdr:spPr>
        <a:xfrm flipV="1">
          <a:off x="3797300" y="9614141"/>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53937</xdr:rowOff>
    </xdr:from>
    <xdr:to>
      <xdr:col>5</xdr:col>
      <xdr:colOff>358775</xdr:colOff>
      <xdr:row>56</xdr:row>
      <xdr:rowOff>56890</xdr:rowOff>
    </xdr:to>
    <xdr:cxnSp macro="">
      <xdr:nvCxnSpPr>
        <xdr:cNvPr id="120" name="直線コネクタ 119"/>
        <xdr:cNvCxnSpPr/>
      </xdr:nvCxnSpPr>
      <xdr:spPr>
        <a:xfrm flipV="1">
          <a:off x="2908300" y="9655137"/>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48108</xdr:rowOff>
    </xdr:from>
    <xdr:to>
      <xdr:col>4</xdr:col>
      <xdr:colOff>155575</xdr:colOff>
      <xdr:row>56</xdr:row>
      <xdr:rowOff>56890</xdr:rowOff>
    </xdr:to>
    <xdr:cxnSp macro="">
      <xdr:nvCxnSpPr>
        <xdr:cNvPr id="123" name="直線コネクタ 122"/>
        <xdr:cNvCxnSpPr/>
      </xdr:nvCxnSpPr>
      <xdr:spPr>
        <a:xfrm>
          <a:off x="2019300" y="9649308"/>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48108</xdr:rowOff>
    </xdr:from>
    <xdr:to>
      <xdr:col>2</xdr:col>
      <xdr:colOff>638175</xdr:colOff>
      <xdr:row>56</xdr:row>
      <xdr:rowOff>66643</xdr:rowOff>
    </xdr:to>
    <xdr:cxnSp macro="">
      <xdr:nvCxnSpPr>
        <xdr:cNvPr id="126" name="直線コネクタ 125"/>
        <xdr:cNvCxnSpPr/>
      </xdr:nvCxnSpPr>
      <xdr:spPr>
        <a:xfrm flipV="1">
          <a:off x="1130300" y="9649308"/>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133591</xdr:rowOff>
    </xdr:from>
    <xdr:to>
      <xdr:col>6</xdr:col>
      <xdr:colOff>561975</xdr:colOff>
      <xdr:row>56</xdr:row>
      <xdr:rowOff>63741</xdr:rowOff>
    </xdr:to>
    <xdr:sp macro="" textlink="">
      <xdr:nvSpPr>
        <xdr:cNvPr id="136" name="円/楕円 135"/>
        <xdr:cNvSpPr/>
      </xdr:nvSpPr>
      <xdr:spPr>
        <a:xfrm>
          <a:off x="4584700" y="95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112018</xdr:rowOff>
    </xdr:from>
    <xdr:ext cx="534377" cy="259045"/>
    <xdr:sp macro="" textlink="">
      <xdr:nvSpPr>
        <xdr:cNvPr id="137" name="物件費該当値テキスト"/>
        <xdr:cNvSpPr txBox="1"/>
      </xdr:nvSpPr>
      <xdr:spPr>
        <a:xfrm>
          <a:off x="4686300" y="95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3137</xdr:rowOff>
    </xdr:from>
    <xdr:to>
      <xdr:col>5</xdr:col>
      <xdr:colOff>409575</xdr:colOff>
      <xdr:row>56</xdr:row>
      <xdr:rowOff>104737</xdr:rowOff>
    </xdr:to>
    <xdr:sp macro="" textlink="">
      <xdr:nvSpPr>
        <xdr:cNvPr id="138" name="円/楕円 137"/>
        <xdr:cNvSpPr/>
      </xdr:nvSpPr>
      <xdr:spPr>
        <a:xfrm>
          <a:off x="3746500" y="96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95864</xdr:rowOff>
    </xdr:from>
    <xdr:ext cx="534377" cy="259045"/>
    <xdr:sp macro="" textlink="">
      <xdr:nvSpPr>
        <xdr:cNvPr id="139" name="テキスト ボックス 138"/>
        <xdr:cNvSpPr txBox="1"/>
      </xdr:nvSpPr>
      <xdr:spPr>
        <a:xfrm>
          <a:off x="3530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6090</xdr:rowOff>
    </xdr:from>
    <xdr:to>
      <xdr:col>4</xdr:col>
      <xdr:colOff>206375</xdr:colOff>
      <xdr:row>56</xdr:row>
      <xdr:rowOff>107690</xdr:rowOff>
    </xdr:to>
    <xdr:sp macro="" textlink="">
      <xdr:nvSpPr>
        <xdr:cNvPr id="140" name="円/楕円 139"/>
        <xdr:cNvSpPr/>
      </xdr:nvSpPr>
      <xdr:spPr>
        <a:xfrm>
          <a:off x="2857500" y="9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98817</xdr:rowOff>
    </xdr:from>
    <xdr:ext cx="534377" cy="259045"/>
    <xdr:sp macro="" textlink="">
      <xdr:nvSpPr>
        <xdr:cNvPr id="141" name="テキスト ボックス 140"/>
        <xdr:cNvSpPr txBox="1"/>
      </xdr:nvSpPr>
      <xdr:spPr>
        <a:xfrm>
          <a:off x="2641111" y="97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168758</xdr:rowOff>
    </xdr:from>
    <xdr:to>
      <xdr:col>3</xdr:col>
      <xdr:colOff>3175</xdr:colOff>
      <xdr:row>56</xdr:row>
      <xdr:rowOff>98908</xdr:rowOff>
    </xdr:to>
    <xdr:sp macro="" textlink="">
      <xdr:nvSpPr>
        <xdr:cNvPr id="142" name="円/楕円 141"/>
        <xdr:cNvSpPr/>
      </xdr:nvSpPr>
      <xdr:spPr>
        <a:xfrm>
          <a:off x="1968500" y="95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90035</xdr:rowOff>
    </xdr:from>
    <xdr:ext cx="534377" cy="259045"/>
    <xdr:sp macro="" textlink="">
      <xdr:nvSpPr>
        <xdr:cNvPr id="143" name="テキスト ボックス 142"/>
        <xdr:cNvSpPr txBox="1"/>
      </xdr:nvSpPr>
      <xdr:spPr>
        <a:xfrm>
          <a:off x="1752111" y="9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15843</xdr:rowOff>
    </xdr:from>
    <xdr:to>
      <xdr:col>1</xdr:col>
      <xdr:colOff>485775</xdr:colOff>
      <xdr:row>56</xdr:row>
      <xdr:rowOff>117443</xdr:rowOff>
    </xdr:to>
    <xdr:sp macro="" textlink="">
      <xdr:nvSpPr>
        <xdr:cNvPr id="144" name="円/楕円 143"/>
        <xdr:cNvSpPr/>
      </xdr:nvSpPr>
      <xdr:spPr>
        <a:xfrm>
          <a:off x="1079500" y="96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108570</xdr:rowOff>
    </xdr:from>
    <xdr:ext cx="534377" cy="259045"/>
    <xdr:sp macro="" textlink="">
      <xdr:nvSpPr>
        <xdr:cNvPr id="145" name="テキスト ボックス 144"/>
        <xdr:cNvSpPr txBox="1"/>
      </xdr:nvSpPr>
      <xdr:spPr>
        <a:xfrm>
          <a:off x="863111" y="97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46137</xdr:rowOff>
    </xdr:from>
    <xdr:to>
      <xdr:col>6</xdr:col>
      <xdr:colOff>511175</xdr:colOff>
      <xdr:row>77</xdr:row>
      <xdr:rowOff>129087</xdr:rowOff>
    </xdr:to>
    <xdr:cxnSp macro="">
      <xdr:nvCxnSpPr>
        <xdr:cNvPr id="176" name="直線コネクタ 175"/>
        <xdr:cNvCxnSpPr/>
      </xdr:nvCxnSpPr>
      <xdr:spPr>
        <a:xfrm flipV="1">
          <a:off x="3797300" y="13247787"/>
          <a:ext cx="838200" cy="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129087</xdr:rowOff>
    </xdr:from>
    <xdr:to>
      <xdr:col>5</xdr:col>
      <xdr:colOff>358775</xdr:colOff>
      <xdr:row>77</xdr:row>
      <xdr:rowOff>161091</xdr:rowOff>
    </xdr:to>
    <xdr:cxnSp macro="">
      <xdr:nvCxnSpPr>
        <xdr:cNvPr id="179" name="直線コネクタ 178"/>
        <xdr:cNvCxnSpPr/>
      </xdr:nvCxnSpPr>
      <xdr:spPr>
        <a:xfrm flipV="1">
          <a:off x="2908300" y="1333073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79938</xdr:rowOff>
    </xdr:from>
    <xdr:to>
      <xdr:col>4</xdr:col>
      <xdr:colOff>155575</xdr:colOff>
      <xdr:row>77</xdr:row>
      <xdr:rowOff>161091</xdr:rowOff>
    </xdr:to>
    <xdr:cxnSp macro="">
      <xdr:nvCxnSpPr>
        <xdr:cNvPr id="182" name="直線コネクタ 181"/>
        <xdr:cNvCxnSpPr/>
      </xdr:nvCxnSpPr>
      <xdr:spPr>
        <a:xfrm>
          <a:off x="2019300" y="13281588"/>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79938</xdr:rowOff>
    </xdr:from>
    <xdr:to>
      <xdr:col>2</xdr:col>
      <xdr:colOff>638175</xdr:colOff>
      <xdr:row>77</xdr:row>
      <xdr:rowOff>106390</xdr:rowOff>
    </xdr:to>
    <xdr:cxnSp macro="">
      <xdr:nvCxnSpPr>
        <xdr:cNvPr id="185" name="直線コネクタ 184"/>
        <xdr:cNvCxnSpPr/>
      </xdr:nvCxnSpPr>
      <xdr:spPr>
        <a:xfrm flipV="1">
          <a:off x="1130300" y="1328158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166787</xdr:rowOff>
    </xdr:from>
    <xdr:to>
      <xdr:col>6</xdr:col>
      <xdr:colOff>561975</xdr:colOff>
      <xdr:row>77</xdr:row>
      <xdr:rowOff>96937</xdr:rowOff>
    </xdr:to>
    <xdr:sp macro="" textlink="">
      <xdr:nvSpPr>
        <xdr:cNvPr id="195" name="円/楕円 194"/>
        <xdr:cNvSpPr/>
      </xdr:nvSpPr>
      <xdr:spPr>
        <a:xfrm>
          <a:off x="45847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145214</xdr:rowOff>
    </xdr:from>
    <xdr:ext cx="469744" cy="259045"/>
    <xdr:sp macro="" textlink="">
      <xdr:nvSpPr>
        <xdr:cNvPr id="196" name="維持補修費該当値テキスト"/>
        <xdr:cNvSpPr txBox="1"/>
      </xdr:nvSpPr>
      <xdr:spPr>
        <a:xfrm>
          <a:off x="4686300" y="1317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78287</xdr:rowOff>
    </xdr:from>
    <xdr:to>
      <xdr:col>5</xdr:col>
      <xdr:colOff>409575</xdr:colOff>
      <xdr:row>78</xdr:row>
      <xdr:rowOff>8437</xdr:rowOff>
    </xdr:to>
    <xdr:sp macro="" textlink="">
      <xdr:nvSpPr>
        <xdr:cNvPr id="197" name="円/楕円 196"/>
        <xdr:cNvSpPr/>
      </xdr:nvSpPr>
      <xdr:spPr>
        <a:xfrm>
          <a:off x="3746500" y="132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171014</xdr:rowOff>
    </xdr:from>
    <xdr:ext cx="469744" cy="259045"/>
    <xdr:sp macro="" textlink="">
      <xdr:nvSpPr>
        <xdr:cNvPr id="198" name="テキスト ボックス 197"/>
        <xdr:cNvSpPr txBox="1"/>
      </xdr:nvSpPr>
      <xdr:spPr>
        <a:xfrm>
          <a:off x="3562427" y="1337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110291</xdr:rowOff>
    </xdr:from>
    <xdr:to>
      <xdr:col>4</xdr:col>
      <xdr:colOff>206375</xdr:colOff>
      <xdr:row>78</xdr:row>
      <xdr:rowOff>40441</xdr:rowOff>
    </xdr:to>
    <xdr:sp macro="" textlink="">
      <xdr:nvSpPr>
        <xdr:cNvPr id="199" name="円/楕円 198"/>
        <xdr:cNvSpPr/>
      </xdr:nvSpPr>
      <xdr:spPr>
        <a:xfrm>
          <a:off x="2857500" y="13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31568</xdr:rowOff>
    </xdr:from>
    <xdr:ext cx="469744" cy="259045"/>
    <xdr:sp macro="" textlink="">
      <xdr:nvSpPr>
        <xdr:cNvPr id="200" name="テキスト ボックス 199"/>
        <xdr:cNvSpPr txBox="1"/>
      </xdr:nvSpPr>
      <xdr:spPr>
        <a:xfrm>
          <a:off x="2673427" y="1340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29138</xdr:rowOff>
    </xdr:from>
    <xdr:to>
      <xdr:col>3</xdr:col>
      <xdr:colOff>3175</xdr:colOff>
      <xdr:row>77</xdr:row>
      <xdr:rowOff>130738</xdr:rowOff>
    </xdr:to>
    <xdr:sp macro="" textlink="">
      <xdr:nvSpPr>
        <xdr:cNvPr id="201" name="円/楕円 200"/>
        <xdr:cNvSpPr/>
      </xdr:nvSpPr>
      <xdr:spPr>
        <a:xfrm>
          <a:off x="1968500" y="132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121865</xdr:rowOff>
    </xdr:from>
    <xdr:ext cx="469744" cy="259045"/>
    <xdr:sp macro="" textlink="">
      <xdr:nvSpPr>
        <xdr:cNvPr id="202" name="テキスト ボックス 201"/>
        <xdr:cNvSpPr txBox="1"/>
      </xdr:nvSpPr>
      <xdr:spPr>
        <a:xfrm>
          <a:off x="1784427" y="1332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55590</xdr:rowOff>
    </xdr:from>
    <xdr:to>
      <xdr:col>1</xdr:col>
      <xdr:colOff>485775</xdr:colOff>
      <xdr:row>77</xdr:row>
      <xdr:rowOff>157190</xdr:rowOff>
    </xdr:to>
    <xdr:sp macro="" textlink="">
      <xdr:nvSpPr>
        <xdr:cNvPr id="203" name="円/楕円 202"/>
        <xdr:cNvSpPr/>
      </xdr:nvSpPr>
      <xdr:spPr>
        <a:xfrm>
          <a:off x="1079500" y="13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148317</xdr:rowOff>
    </xdr:from>
    <xdr:ext cx="469744" cy="259045"/>
    <xdr:sp macro="" textlink="">
      <xdr:nvSpPr>
        <xdr:cNvPr id="204" name="テキスト ボックス 203"/>
        <xdr:cNvSpPr txBox="1"/>
      </xdr:nvSpPr>
      <xdr:spPr>
        <a:xfrm>
          <a:off x="895427"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1512</xdr:rowOff>
    </xdr:from>
    <xdr:to>
      <xdr:col>6</xdr:col>
      <xdr:colOff>511175</xdr:colOff>
      <xdr:row>91</xdr:row>
      <xdr:rowOff>59767</xdr:rowOff>
    </xdr:to>
    <xdr:cxnSp macro="">
      <xdr:nvCxnSpPr>
        <xdr:cNvPr id="234" name="直線コネクタ 233"/>
        <xdr:cNvCxnSpPr/>
      </xdr:nvCxnSpPr>
      <xdr:spPr>
        <a:xfrm flipV="1">
          <a:off x="3797300" y="15432012"/>
          <a:ext cx="838200" cy="2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59767</xdr:rowOff>
    </xdr:from>
    <xdr:to>
      <xdr:col>5</xdr:col>
      <xdr:colOff>358775</xdr:colOff>
      <xdr:row>92</xdr:row>
      <xdr:rowOff>7189</xdr:rowOff>
    </xdr:to>
    <xdr:cxnSp macro="">
      <xdr:nvCxnSpPr>
        <xdr:cNvPr id="237" name="直線コネクタ 236"/>
        <xdr:cNvCxnSpPr/>
      </xdr:nvCxnSpPr>
      <xdr:spPr>
        <a:xfrm flipV="1">
          <a:off x="2908300" y="1566171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4502</xdr:rowOff>
    </xdr:from>
    <xdr:to>
      <xdr:col>4</xdr:col>
      <xdr:colOff>155575</xdr:colOff>
      <xdr:row>92</xdr:row>
      <xdr:rowOff>7189</xdr:rowOff>
    </xdr:to>
    <xdr:cxnSp macro="">
      <xdr:nvCxnSpPr>
        <xdr:cNvPr id="240" name="直線コネクタ 239"/>
        <xdr:cNvCxnSpPr/>
      </xdr:nvCxnSpPr>
      <xdr:spPr>
        <a:xfrm>
          <a:off x="2019300" y="15777902"/>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4502</xdr:rowOff>
    </xdr:from>
    <xdr:to>
      <xdr:col>2</xdr:col>
      <xdr:colOff>638175</xdr:colOff>
      <xdr:row>92</xdr:row>
      <xdr:rowOff>10294</xdr:rowOff>
    </xdr:to>
    <xdr:cxnSp macro="">
      <xdr:nvCxnSpPr>
        <xdr:cNvPr id="243" name="直線コネクタ 242"/>
        <xdr:cNvCxnSpPr/>
      </xdr:nvCxnSpPr>
      <xdr:spPr>
        <a:xfrm flipV="1">
          <a:off x="1130300" y="15777902"/>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122162</xdr:rowOff>
    </xdr:from>
    <xdr:to>
      <xdr:col>6</xdr:col>
      <xdr:colOff>561975</xdr:colOff>
      <xdr:row>90</xdr:row>
      <xdr:rowOff>52312</xdr:rowOff>
    </xdr:to>
    <xdr:sp macro="" textlink="">
      <xdr:nvSpPr>
        <xdr:cNvPr id="253" name="円/楕円 252"/>
        <xdr:cNvSpPr/>
      </xdr:nvSpPr>
      <xdr:spPr>
        <a:xfrm>
          <a:off x="4584700" y="153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75189</xdr:rowOff>
    </xdr:from>
    <xdr:ext cx="599010" cy="259045"/>
    <xdr:sp macro="" textlink="">
      <xdr:nvSpPr>
        <xdr:cNvPr id="254" name="扶助費該当値テキスト"/>
        <xdr:cNvSpPr txBox="1"/>
      </xdr:nvSpPr>
      <xdr:spPr>
        <a:xfrm>
          <a:off x="4686300" y="1533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123,254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8967</xdr:rowOff>
    </xdr:from>
    <xdr:to>
      <xdr:col>5</xdr:col>
      <xdr:colOff>409575</xdr:colOff>
      <xdr:row>91</xdr:row>
      <xdr:rowOff>110567</xdr:rowOff>
    </xdr:to>
    <xdr:sp macro="" textlink="">
      <xdr:nvSpPr>
        <xdr:cNvPr id="255" name="円/楕円 254"/>
        <xdr:cNvSpPr/>
      </xdr:nvSpPr>
      <xdr:spPr>
        <a:xfrm>
          <a:off x="3746500" y="156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127094</xdr:rowOff>
    </xdr:from>
    <xdr:ext cx="599010" cy="259045"/>
    <xdr:sp macro="" textlink="">
      <xdr:nvSpPr>
        <xdr:cNvPr id="256" name="テキスト ボックス 255"/>
        <xdr:cNvSpPr txBox="1"/>
      </xdr:nvSpPr>
      <xdr:spPr>
        <a:xfrm>
          <a:off x="3497794" y="1538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111,196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127839</xdr:rowOff>
    </xdr:from>
    <xdr:to>
      <xdr:col>4</xdr:col>
      <xdr:colOff>206375</xdr:colOff>
      <xdr:row>92</xdr:row>
      <xdr:rowOff>57989</xdr:rowOff>
    </xdr:to>
    <xdr:sp macro="" textlink="">
      <xdr:nvSpPr>
        <xdr:cNvPr id="257" name="円/楕円 256"/>
        <xdr:cNvSpPr/>
      </xdr:nvSpPr>
      <xdr:spPr>
        <a:xfrm>
          <a:off x="2857500" y="157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74516</xdr:rowOff>
    </xdr:from>
    <xdr:ext cx="599010" cy="259045"/>
    <xdr:sp macro="" textlink="">
      <xdr:nvSpPr>
        <xdr:cNvPr id="258" name="テキスト ボックス 257"/>
        <xdr:cNvSpPr txBox="1"/>
      </xdr:nvSpPr>
      <xdr:spPr>
        <a:xfrm>
          <a:off x="2608794" y="155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104,956</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125152</xdr:rowOff>
    </xdr:from>
    <xdr:to>
      <xdr:col>3</xdr:col>
      <xdr:colOff>3175</xdr:colOff>
      <xdr:row>92</xdr:row>
      <xdr:rowOff>55302</xdr:rowOff>
    </xdr:to>
    <xdr:sp macro="" textlink="">
      <xdr:nvSpPr>
        <xdr:cNvPr id="259" name="円/楕円 258"/>
        <xdr:cNvSpPr/>
      </xdr:nvSpPr>
      <xdr:spPr>
        <a:xfrm>
          <a:off x="1968500" y="157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71829</xdr:rowOff>
    </xdr:from>
    <xdr:ext cx="599010" cy="259045"/>
    <xdr:sp macro="" textlink="">
      <xdr:nvSpPr>
        <xdr:cNvPr id="260" name="テキスト ボックス 259"/>
        <xdr:cNvSpPr txBox="1"/>
      </xdr:nvSpPr>
      <xdr:spPr>
        <a:xfrm>
          <a:off x="1719794" y="155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130944</xdr:rowOff>
    </xdr:from>
    <xdr:to>
      <xdr:col>1</xdr:col>
      <xdr:colOff>485775</xdr:colOff>
      <xdr:row>92</xdr:row>
      <xdr:rowOff>61094</xdr:rowOff>
    </xdr:to>
    <xdr:sp macro="" textlink="">
      <xdr:nvSpPr>
        <xdr:cNvPr id="261" name="円/楕円 260"/>
        <xdr:cNvSpPr/>
      </xdr:nvSpPr>
      <xdr:spPr>
        <a:xfrm>
          <a:off x="1079500" y="157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77621</xdr:rowOff>
    </xdr:from>
    <xdr:ext cx="599010" cy="259045"/>
    <xdr:sp macro="" textlink="">
      <xdr:nvSpPr>
        <xdr:cNvPr id="262" name="テキスト ボックス 261"/>
        <xdr:cNvSpPr txBox="1"/>
      </xdr:nvSpPr>
      <xdr:spPr>
        <a:xfrm>
          <a:off x="830794" y="155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61950</xdr:rowOff>
    </xdr:from>
    <xdr:to>
      <xdr:col>15</xdr:col>
      <xdr:colOff>180975</xdr:colOff>
      <xdr:row>36</xdr:row>
      <xdr:rowOff>99416</xdr:rowOff>
    </xdr:to>
    <xdr:cxnSp macro="">
      <xdr:nvCxnSpPr>
        <xdr:cNvPr id="291" name="直線コネクタ 290"/>
        <xdr:cNvCxnSpPr/>
      </xdr:nvCxnSpPr>
      <xdr:spPr>
        <a:xfrm flipV="1">
          <a:off x="9639300" y="6234150"/>
          <a:ext cx="8382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99416</xdr:rowOff>
    </xdr:from>
    <xdr:to>
      <xdr:col>14</xdr:col>
      <xdr:colOff>28575</xdr:colOff>
      <xdr:row>37</xdr:row>
      <xdr:rowOff>75146</xdr:rowOff>
    </xdr:to>
    <xdr:cxnSp macro="">
      <xdr:nvCxnSpPr>
        <xdr:cNvPr id="294" name="直線コネクタ 293"/>
        <xdr:cNvCxnSpPr/>
      </xdr:nvCxnSpPr>
      <xdr:spPr>
        <a:xfrm flipV="1">
          <a:off x="8750300" y="6271616"/>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75146</xdr:rowOff>
    </xdr:from>
    <xdr:to>
      <xdr:col>12</xdr:col>
      <xdr:colOff>511175</xdr:colOff>
      <xdr:row>37</xdr:row>
      <xdr:rowOff>106743</xdr:rowOff>
    </xdr:to>
    <xdr:cxnSp macro="">
      <xdr:nvCxnSpPr>
        <xdr:cNvPr id="297" name="直線コネクタ 296"/>
        <xdr:cNvCxnSpPr/>
      </xdr:nvCxnSpPr>
      <xdr:spPr>
        <a:xfrm flipV="1">
          <a:off x="7861300" y="6418796"/>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94056</xdr:rowOff>
    </xdr:from>
    <xdr:to>
      <xdr:col>11</xdr:col>
      <xdr:colOff>307975</xdr:colOff>
      <xdr:row>37</xdr:row>
      <xdr:rowOff>106743</xdr:rowOff>
    </xdr:to>
    <xdr:cxnSp macro="">
      <xdr:nvCxnSpPr>
        <xdr:cNvPr id="300" name="直線コネクタ 299"/>
        <xdr:cNvCxnSpPr/>
      </xdr:nvCxnSpPr>
      <xdr:spPr>
        <a:xfrm>
          <a:off x="6972300" y="6437706"/>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11150</xdr:rowOff>
    </xdr:from>
    <xdr:to>
      <xdr:col>15</xdr:col>
      <xdr:colOff>231775</xdr:colOff>
      <xdr:row>36</xdr:row>
      <xdr:rowOff>112750</xdr:rowOff>
    </xdr:to>
    <xdr:sp macro="" textlink="">
      <xdr:nvSpPr>
        <xdr:cNvPr id="310" name="円/楕円 309"/>
        <xdr:cNvSpPr/>
      </xdr:nvSpPr>
      <xdr:spPr>
        <a:xfrm>
          <a:off x="10426700" y="61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161027</xdr:rowOff>
    </xdr:from>
    <xdr:ext cx="534377" cy="259045"/>
    <xdr:sp macro="" textlink="">
      <xdr:nvSpPr>
        <xdr:cNvPr id="311" name="補助費等該当値テキスト"/>
        <xdr:cNvSpPr txBox="1"/>
      </xdr:nvSpPr>
      <xdr:spPr>
        <a:xfrm>
          <a:off x="10528300" y="61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48616</xdr:rowOff>
    </xdr:from>
    <xdr:to>
      <xdr:col>14</xdr:col>
      <xdr:colOff>79375</xdr:colOff>
      <xdr:row>36</xdr:row>
      <xdr:rowOff>150216</xdr:rowOff>
    </xdr:to>
    <xdr:sp macro="" textlink="">
      <xdr:nvSpPr>
        <xdr:cNvPr id="312" name="円/楕円 311"/>
        <xdr:cNvSpPr/>
      </xdr:nvSpPr>
      <xdr:spPr>
        <a:xfrm>
          <a:off x="9588500" y="62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141343</xdr:rowOff>
    </xdr:from>
    <xdr:ext cx="534377" cy="259045"/>
    <xdr:sp macro="" textlink="">
      <xdr:nvSpPr>
        <xdr:cNvPr id="313" name="テキスト ボックス 312"/>
        <xdr:cNvSpPr txBox="1"/>
      </xdr:nvSpPr>
      <xdr:spPr>
        <a:xfrm>
          <a:off x="9372111" y="63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24346</xdr:rowOff>
    </xdr:from>
    <xdr:to>
      <xdr:col>12</xdr:col>
      <xdr:colOff>561975</xdr:colOff>
      <xdr:row>37</xdr:row>
      <xdr:rowOff>125946</xdr:rowOff>
    </xdr:to>
    <xdr:sp macro="" textlink="">
      <xdr:nvSpPr>
        <xdr:cNvPr id="314" name="円/楕円 313"/>
        <xdr:cNvSpPr/>
      </xdr:nvSpPr>
      <xdr:spPr>
        <a:xfrm>
          <a:off x="8699500" y="63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117073</xdr:rowOff>
    </xdr:from>
    <xdr:ext cx="534377" cy="259045"/>
    <xdr:sp macro="" textlink="">
      <xdr:nvSpPr>
        <xdr:cNvPr id="315" name="テキスト ボックス 314"/>
        <xdr:cNvSpPr txBox="1"/>
      </xdr:nvSpPr>
      <xdr:spPr>
        <a:xfrm>
          <a:off x="8483111" y="64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55943</xdr:rowOff>
    </xdr:from>
    <xdr:to>
      <xdr:col>11</xdr:col>
      <xdr:colOff>358775</xdr:colOff>
      <xdr:row>37</xdr:row>
      <xdr:rowOff>157543</xdr:rowOff>
    </xdr:to>
    <xdr:sp macro="" textlink="">
      <xdr:nvSpPr>
        <xdr:cNvPr id="316" name="円/楕円 315"/>
        <xdr:cNvSpPr/>
      </xdr:nvSpPr>
      <xdr:spPr>
        <a:xfrm>
          <a:off x="78105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148671</xdr:rowOff>
    </xdr:from>
    <xdr:ext cx="534377" cy="259045"/>
    <xdr:sp macro="" textlink="">
      <xdr:nvSpPr>
        <xdr:cNvPr id="317" name="テキスト ボックス 316"/>
        <xdr:cNvSpPr txBox="1"/>
      </xdr:nvSpPr>
      <xdr:spPr>
        <a:xfrm>
          <a:off x="7594111" y="64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43256</xdr:rowOff>
    </xdr:from>
    <xdr:to>
      <xdr:col>10</xdr:col>
      <xdr:colOff>155575</xdr:colOff>
      <xdr:row>37</xdr:row>
      <xdr:rowOff>144856</xdr:rowOff>
    </xdr:to>
    <xdr:sp macro="" textlink="">
      <xdr:nvSpPr>
        <xdr:cNvPr id="318" name="円/楕円 317"/>
        <xdr:cNvSpPr/>
      </xdr:nvSpPr>
      <xdr:spPr>
        <a:xfrm>
          <a:off x="6921500" y="63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135983</xdr:rowOff>
    </xdr:from>
    <xdr:ext cx="534377" cy="259045"/>
    <xdr:sp macro="" textlink="">
      <xdr:nvSpPr>
        <xdr:cNvPr id="319" name="テキスト ボックス 318"/>
        <xdr:cNvSpPr txBox="1"/>
      </xdr:nvSpPr>
      <xdr:spPr>
        <a:xfrm>
          <a:off x="6705111" y="6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120007</xdr:rowOff>
    </xdr:from>
    <xdr:to>
      <xdr:col>15</xdr:col>
      <xdr:colOff>180975</xdr:colOff>
      <xdr:row>54</xdr:row>
      <xdr:rowOff>51657</xdr:rowOff>
    </xdr:to>
    <xdr:cxnSp macro="">
      <xdr:nvCxnSpPr>
        <xdr:cNvPr id="350" name="直線コネクタ 349"/>
        <xdr:cNvCxnSpPr/>
      </xdr:nvCxnSpPr>
      <xdr:spPr>
        <a:xfrm>
          <a:off x="9639300" y="9035407"/>
          <a:ext cx="838200" cy="2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120007</xdr:rowOff>
    </xdr:from>
    <xdr:to>
      <xdr:col>14</xdr:col>
      <xdr:colOff>28575</xdr:colOff>
      <xdr:row>53</xdr:row>
      <xdr:rowOff>136141</xdr:rowOff>
    </xdr:to>
    <xdr:cxnSp macro="">
      <xdr:nvCxnSpPr>
        <xdr:cNvPr id="353" name="直線コネクタ 352"/>
        <xdr:cNvCxnSpPr/>
      </xdr:nvCxnSpPr>
      <xdr:spPr>
        <a:xfrm flipV="1">
          <a:off x="8750300" y="9035407"/>
          <a:ext cx="889000" cy="18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136141</xdr:rowOff>
    </xdr:from>
    <xdr:to>
      <xdr:col>12</xdr:col>
      <xdr:colOff>511175</xdr:colOff>
      <xdr:row>55</xdr:row>
      <xdr:rowOff>166958</xdr:rowOff>
    </xdr:to>
    <xdr:cxnSp macro="">
      <xdr:nvCxnSpPr>
        <xdr:cNvPr id="356" name="直線コネクタ 355"/>
        <xdr:cNvCxnSpPr/>
      </xdr:nvCxnSpPr>
      <xdr:spPr>
        <a:xfrm flipV="1">
          <a:off x="7861300" y="9222991"/>
          <a:ext cx="889000" cy="37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166164</xdr:rowOff>
    </xdr:from>
    <xdr:to>
      <xdr:col>11</xdr:col>
      <xdr:colOff>307975</xdr:colOff>
      <xdr:row>55</xdr:row>
      <xdr:rowOff>166958</xdr:rowOff>
    </xdr:to>
    <xdr:cxnSp macro="">
      <xdr:nvCxnSpPr>
        <xdr:cNvPr id="359" name="直線コネクタ 358"/>
        <xdr:cNvCxnSpPr/>
      </xdr:nvCxnSpPr>
      <xdr:spPr>
        <a:xfrm>
          <a:off x="6972300" y="959591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857</xdr:rowOff>
    </xdr:from>
    <xdr:to>
      <xdr:col>15</xdr:col>
      <xdr:colOff>231775</xdr:colOff>
      <xdr:row>54</xdr:row>
      <xdr:rowOff>102457</xdr:rowOff>
    </xdr:to>
    <xdr:sp macro="" textlink="">
      <xdr:nvSpPr>
        <xdr:cNvPr id="369" name="円/楕円 368"/>
        <xdr:cNvSpPr/>
      </xdr:nvSpPr>
      <xdr:spPr>
        <a:xfrm>
          <a:off x="10426700" y="92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23734</xdr:rowOff>
    </xdr:from>
    <xdr:ext cx="534377" cy="259045"/>
    <xdr:sp macro="" textlink="">
      <xdr:nvSpPr>
        <xdr:cNvPr id="370" name="普通建設事業費該当値テキスト"/>
        <xdr:cNvSpPr txBox="1"/>
      </xdr:nvSpPr>
      <xdr:spPr>
        <a:xfrm>
          <a:off x="10528300" y="91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83,088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69207</xdr:rowOff>
    </xdr:from>
    <xdr:to>
      <xdr:col>14</xdr:col>
      <xdr:colOff>79375</xdr:colOff>
      <xdr:row>52</xdr:row>
      <xdr:rowOff>170807</xdr:rowOff>
    </xdr:to>
    <xdr:sp macro="" textlink="">
      <xdr:nvSpPr>
        <xdr:cNvPr id="371" name="円/楕円 370"/>
        <xdr:cNvSpPr/>
      </xdr:nvSpPr>
      <xdr:spPr>
        <a:xfrm>
          <a:off x="9588500" y="89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15884</xdr:rowOff>
    </xdr:from>
    <xdr:ext cx="599010" cy="259045"/>
    <xdr:sp macro="" textlink="">
      <xdr:nvSpPr>
        <xdr:cNvPr id="372" name="テキスト ボックス 371"/>
        <xdr:cNvSpPr txBox="1"/>
      </xdr:nvSpPr>
      <xdr:spPr>
        <a:xfrm>
          <a:off x="9339794" y="87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108,309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85341</xdr:rowOff>
    </xdr:from>
    <xdr:to>
      <xdr:col>12</xdr:col>
      <xdr:colOff>561975</xdr:colOff>
      <xdr:row>54</xdr:row>
      <xdr:rowOff>15491</xdr:rowOff>
    </xdr:to>
    <xdr:sp macro="" textlink="">
      <xdr:nvSpPr>
        <xdr:cNvPr id="373" name="円/楕円 372"/>
        <xdr:cNvSpPr/>
      </xdr:nvSpPr>
      <xdr:spPr>
        <a:xfrm>
          <a:off x="8699500" y="91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32018</xdr:rowOff>
    </xdr:from>
    <xdr:ext cx="534377" cy="259045"/>
    <xdr:sp macro="" textlink="">
      <xdr:nvSpPr>
        <xdr:cNvPr id="374" name="テキスト ボックス 373"/>
        <xdr:cNvSpPr txBox="1"/>
      </xdr:nvSpPr>
      <xdr:spPr>
        <a:xfrm>
          <a:off x="8483111" y="89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116158</xdr:rowOff>
    </xdr:from>
    <xdr:to>
      <xdr:col>11</xdr:col>
      <xdr:colOff>358775</xdr:colOff>
      <xdr:row>56</xdr:row>
      <xdr:rowOff>46308</xdr:rowOff>
    </xdr:to>
    <xdr:sp macro="" textlink="">
      <xdr:nvSpPr>
        <xdr:cNvPr id="375" name="円/楕円 374"/>
        <xdr:cNvSpPr/>
      </xdr:nvSpPr>
      <xdr:spPr>
        <a:xfrm>
          <a:off x="7810500" y="9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62835</xdr:rowOff>
    </xdr:from>
    <xdr:ext cx="534377" cy="259045"/>
    <xdr:sp macro="" textlink="">
      <xdr:nvSpPr>
        <xdr:cNvPr id="376" name="テキスト ボックス 375"/>
        <xdr:cNvSpPr txBox="1"/>
      </xdr:nvSpPr>
      <xdr:spPr>
        <a:xfrm>
          <a:off x="7594111" y="932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115364</xdr:rowOff>
    </xdr:from>
    <xdr:to>
      <xdr:col>10</xdr:col>
      <xdr:colOff>155575</xdr:colOff>
      <xdr:row>56</xdr:row>
      <xdr:rowOff>45514</xdr:rowOff>
    </xdr:to>
    <xdr:sp macro="" textlink="">
      <xdr:nvSpPr>
        <xdr:cNvPr id="377" name="円/楕円 376"/>
        <xdr:cNvSpPr/>
      </xdr:nvSpPr>
      <xdr:spPr>
        <a:xfrm>
          <a:off x="6921500" y="95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62041</xdr:rowOff>
    </xdr:from>
    <xdr:ext cx="534377" cy="259045"/>
    <xdr:sp macro="" textlink="">
      <xdr:nvSpPr>
        <xdr:cNvPr id="378" name="テキスト ボックス 377"/>
        <xdr:cNvSpPr txBox="1"/>
      </xdr:nvSpPr>
      <xdr:spPr>
        <a:xfrm>
          <a:off x="6705111" y="932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97867</xdr:rowOff>
    </xdr:from>
    <xdr:to>
      <xdr:col>15</xdr:col>
      <xdr:colOff>180975</xdr:colOff>
      <xdr:row>77</xdr:row>
      <xdr:rowOff>25073</xdr:rowOff>
    </xdr:to>
    <xdr:cxnSp macro="">
      <xdr:nvCxnSpPr>
        <xdr:cNvPr id="409" name="直線コネクタ 408"/>
        <xdr:cNvCxnSpPr/>
      </xdr:nvCxnSpPr>
      <xdr:spPr>
        <a:xfrm flipV="1">
          <a:off x="9639300" y="13128067"/>
          <a:ext cx="838200" cy="9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47067</xdr:rowOff>
    </xdr:from>
    <xdr:to>
      <xdr:col>15</xdr:col>
      <xdr:colOff>231775</xdr:colOff>
      <xdr:row>76</xdr:row>
      <xdr:rowOff>148667</xdr:rowOff>
    </xdr:to>
    <xdr:sp macro="" textlink="">
      <xdr:nvSpPr>
        <xdr:cNvPr id="419" name="円/楕円 418"/>
        <xdr:cNvSpPr/>
      </xdr:nvSpPr>
      <xdr:spPr>
        <a:xfrm>
          <a:off x="104267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69943</xdr:rowOff>
    </xdr:from>
    <xdr:ext cx="534377" cy="259045"/>
    <xdr:sp macro="" textlink="">
      <xdr:nvSpPr>
        <xdr:cNvPr id="420" name="普通建設事業費 （ うち新規整備　）該当値テキスト"/>
        <xdr:cNvSpPr txBox="1"/>
      </xdr:nvSpPr>
      <xdr:spPr>
        <a:xfrm>
          <a:off x="10528300" y="129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145723</xdr:rowOff>
    </xdr:from>
    <xdr:to>
      <xdr:col>14</xdr:col>
      <xdr:colOff>79375</xdr:colOff>
      <xdr:row>77</xdr:row>
      <xdr:rowOff>75873</xdr:rowOff>
    </xdr:to>
    <xdr:sp macro="" textlink="">
      <xdr:nvSpPr>
        <xdr:cNvPr id="421" name="円/楕円 420"/>
        <xdr:cNvSpPr/>
      </xdr:nvSpPr>
      <xdr:spPr>
        <a:xfrm>
          <a:off x="9588500" y="131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67000</xdr:rowOff>
    </xdr:from>
    <xdr:ext cx="534377" cy="259045"/>
    <xdr:sp macro="" textlink="">
      <xdr:nvSpPr>
        <xdr:cNvPr id="422" name="テキスト ボックス 421"/>
        <xdr:cNvSpPr txBox="1"/>
      </xdr:nvSpPr>
      <xdr:spPr>
        <a:xfrm>
          <a:off x="9372111" y="132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125315</xdr:rowOff>
    </xdr:from>
    <xdr:to>
      <xdr:col>15</xdr:col>
      <xdr:colOff>180975</xdr:colOff>
      <xdr:row>97</xdr:row>
      <xdr:rowOff>52032</xdr:rowOff>
    </xdr:to>
    <xdr:cxnSp macro="">
      <xdr:nvCxnSpPr>
        <xdr:cNvPr id="453" name="直線コネクタ 452"/>
        <xdr:cNvCxnSpPr/>
      </xdr:nvCxnSpPr>
      <xdr:spPr>
        <a:xfrm>
          <a:off x="9639300" y="16584515"/>
          <a:ext cx="8382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1232</xdr:rowOff>
    </xdr:from>
    <xdr:to>
      <xdr:col>15</xdr:col>
      <xdr:colOff>231775</xdr:colOff>
      <xdr:row>97</xdr:row>
      <xdr:rowOff>102832</xdr:rowOff>
    </xdr:to>
    <xdr:sp macro="" textlink="">
      <xdr:nvSpPr>
        <xdr:cNvPr id="463" name="円/楕円 462"/>
        <xdr:cNvSpPr/>
      </xdr:nvSpPr>
      <xdr:spPr>
        <a:xfrm>
          <a:off x="104267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151109</xdr:rowOff>
    </xdr:from>
    <xdr:ext cx="534377" cy="259045"/>
    <xdr:sp macro="" textlink="">
      <xdr:nvSpPr>
        <xdr:cNvPr id="464" name="普通建設事業費 （ うち更新整備　）該当値テキスト"/>
        <xdr:cNvSpPr txBox="1"/>
      </xdr:nvSpPr>
      <xdr:spPr>
        <a:xfrm>
          <a:off x="10528300" y="166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74515</xdr:rowOff>
    </xdr:from>
    <xdr:to>
      <xdr:col>14</xdr:col>
      <xdr:colOff>79375</xdr:colOff>
      <xdr:row>97</xdr:row>
      <xdr:rowOff>4665</xdr:rowOff>
    </xdr:to>
    <xdr:sp macro="" textlink="">
      <xdr:nvSpPr>
        <xdr:cNvPr id="465" name="円/楕円 464"/>
        <xdr:cNvSpPr/>
      </xdr:nvSpPr>
      <xdr:spPr>
        <a:xfrm>
          <a:off x="9588500" y="16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21192</xdr:rowOff>
    </xdr:from>
    <xdr:ext cx="534377" cy="259045"/>
    <xdr:sp macro="" textlink="">
      <xdr:nvSpPr>
        <xdr:cNvPr id="466" name="テキスト ボックス 465"/>
        <xdr:cNvSpPr txBox="1"/>
      </xdr:nvSpPr>
      <xdr:spPr>
        <a:xfrm>
          <a:off x="9372111" y="163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132156</xdr:rowOff>
    </xdr:from>
    <xdr:to>
      <xdr:col>23</xdr:col>
      <xdr:colOff>517525</xdr:colOff>
      <xdr:row>38</xdr:row>
      <xdr:rowOff>155169</xdr:rowOff>
    </xdr:to>
    <xdr:cxnSp macro="">
      <xdr:nvCxnSpPr>
        <xdr:cNvPr id="495" name="直線コネクタ 494"/>
        <xdr:cNvCxnSpPr/>
      </xdr:nvCxnSpPr>
      <xdr:spPr>
        <a:xfrm>
          <a:off x="15481300" y="6647256"/>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132156</xdr:rowOff>
    </xdr:from>
    <xdr:to>
      <xdr:col>22</xdr:col>
      <xdr:colOff>365125</xdr:colOff>
      <xdr:row>39</xdr:row>
      <xdr:rowOff>17437</xdr:rowOff>
    </xdr:to>
    <xdr:cxnSp macro="">
      <xdr:nvCxnSpPr>
        <xdr:cNvPr id="498" name="直線コネクタ 497"/>
        <xdr:cNvCxnSpPr/>
      </xdr:nvCxnSpPr>
      <xdr:spPr>
        <a:xfrm flipV="1">
          <a:off x="14592300" y="6647256"/>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150025</xdr:rowOff>
    </xdr:from>
    <xdr:to>
      <xdr:col>21</xdr:col>
      <xdr:colOff>161925</xdr:colOff>
      <xdr:row>39</xdr:row>
      <xdr:rowOff>17437</xdr:rowOff>
    </xdr:to>
    <xdr:cxnSp macro="">
      <xdr:nvCxnSpPr>
        <xdr:cNvPr id="501" name="直線コネクタ 500"/>
        <xdr:cNvCxnSpPr/>
      </xdr:nvCxnSpPr>
      <xdr:spPr>
        <a:xfrm>
          <a:off x="13703300" y="666512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150025</xdr:rowOff>
    </xdr:from>
    <xdr:to>
      <xdr:col>19</xdr:col>
      <xdr:colOff>644525</xdr:colOff>
      <xdr:row>39</xdr:row>
      <xdr:rowOff>4979</xdr:rowOff>
    </xdr:to>
    <xdr:cxnSp macro="">
      <xdr:nvCxnSpPr>
        <xdr:cNvPr id="504" name="直線コネクタ 503"/>
        <xdr:cNvCxnSpPr/>
      </xdr:nvCxnSpPr>
      <xdr:spPr>
        <a:xfrm flipV="1">
          <a:off x="12814300" y="6665125"/>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104369</xdr:rowOff>
    </xdr:from>
    <xdr:to>
      <xdr:col>23</xdr:col>
      <xdr:colOff>568325</xdr:colOff>
      <xdr:row>39</xdr:row>
      <xdr:rowOff>34519</xdr:rowOff>
    </xdr:to>
    <xdr:sp macro="" textlink="">
      <xdr:nvSpPr>
        <xdr:cNvPr id="514" name="円/楕円 513"/>
        <xdr:cNvSpPr/>
      </xdr:nvSpPr>
      <xdr:spPr>
        <a:xfrm>
          <a:off x="16268700" y="66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63745</xdr:rowOff>
    </xdr:from>
    <xdr:ext cx="469744" cy="259045"/>
    <xdr:sp macro="" textlink="">
      <xdr:nvSpPr>
        <xdr:cNvPr id="515" name="災害復旧事業費該当値テキスト"/>
        <xdr:cNvSpPr txBox="1"/>
      </xdr:nvSpPr>
      <xdr:spPr>
        <a:xfrm>
          <a:off x="16370300" y="64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81356</xdr:rowOff>
    </xdr:from>
    <xdr:to>
      <xdr:col>22</xdr:col>
      <xdr:colOff>415925</xdr:colOff>
      <xdr:row>39</xdr:row>
      <xdr:rowOff>11506</xdr:rowOff>
    </xdr:to>
    <xdr:sp macro="" textlink="">
      <xdr:nvSpPr>
        <xdr:cNvPr id="516" name="円/楕円 515"/>
        <xdr:cNvSpPr/>
      </xdr:nvSpPr>
      <xdr:spPr>
        <a:xfrm>
          <a:off x="15430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2633</xdr:rowOff>
    </xdr:from>
    <xdr:ext cx="469744" cy="259045"/>
    <xdr:sp macro="" textlink="">
      <xdr:nvSpPr>
        <xdr:cNvPr id="517" name="テキスト ボックス 516"/>
        <xdr:cNvSpPr txBox="1"/>
      </xdr:nvSpPr>
      <xdr:spPr>
        <a:xfrm>
          <a:off x="15246427" y="66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138087</xdr:rowOff>
    </xdr:from>
    <xdr:to>
      <xdr:col>21</xdr:col>
      <xdr:colOff>212725</xdr:colOff>
      <xdr:row>39</xdr:row>
      <xdr:rowOff>68237</xdr:rowOff>
    </xdr:to>
    <xdr:sp macro="" textlink="">
      <xdr:nvSpPr>
        <xdr:cNvPr id="518" name="円/楕円 517"/>
        <xdr:cNvSpPr/>
      </xdr:nvSpPr>
      <xdr:spPr>
        <a:xfrm>
          <a:off x="14541500" y="66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59364</xdr:rowOff>
    </xdr:from>
    <xdr:ext cx="378565" cy="259045"/>
    <xdr:sp macro="" textlink="">
      <xdr:nvSpPr>
        <xdr:cNvPr id="519" name="テキスト ボックス 518"/>
        <xdr:cNvSpPr txBox="1"/>
      </xdr:nvSpPr>
      <xdr:spPr>
        <a:xfrm>
          <a:off x="14403017" y="674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99225</xdr:rowOff>
    </xdr:from>
    <xdr:to>
      <xdr:col>20</xdr:col>
      <xdr:colOff>9525</xdr:colOff>
      <xdr:row>39</xdr:row>
      <xdr:rowOff>29375</xdr:rowOff>
    </xdr:to>
    <xdr:sp macro="" textlink="">
      <xdr:nvSpPr>
        <xdr:cNvPr id="520" name="円/楕円 519"/>
        <xdr:cNvSpPr/>
      </xdr:nvSpPr>
      <xdr:spPr>
        <a:xfrm>
          <a:off x="13652500" y="6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20502</xdr:rowOff>
    </xdr:from>
    <xdr:ext cx="469744" cy="259045"/>
    <xdr:sp macro="" textlink="">
      <xdr:nvSpPr>
        <xdr:cNvPr id="521" name="テキスト ボックス 520"/>
        <xdr:cNvSpPr txBox="1"/>
      </xdr:nvSpPr>
      <xdr:spPr>
        <a:xfrm>
          <a:off x="13468427" y="67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125629</xdr:rowOff>
    </xdr:from>
    <xdr:to>
      <xdr:col>18</xdr:col>
      <xdr:colOff>492125</xdr:colOff>
      <xdr:row>39</xdr:row>
      <xdr:rowOff>55779</xdr:rowOff>
    </xdr:to>
    <xdr:sp macro="" textlink="">
      <xdr:nvSpPr>
        <xdr:cNvPr id="522" name="円/楕円 521"/>
        <xdr:cNvSpPr/>
      </xdr:nvSpPr>
      <xdr:spPr>
        <a:xfrm>
          <a:off x="127635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46906</xdr:rowOff>
    </xdr:from>
    <xdr:ext cx="469744" cy="259045"/>
    <xdr:sp macro="" textlink="">
      <xdr:nvSpPr>
        <xdr:cNvPr id="523" name="テキスト ボックス 522"/>
        <xdr:cNvSpPr txBox="1"/>
      </xdr:nvSpPr>
      <xdr:spPr>
        <a:xfrm>
          <a:off x="12579427" y="67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117232</xdr:rowOff>
    </xdr:from>
    <xdr:to>
      <xdr:col>23</xdr:col>
      <xdr:colOff>517525</xdr:colOff>
      <xdr:row>73</xdr:row>
      <xdr:rowOff>138753</xdr:rowOff>
    </xdr:to>
    <xdr:cxnSp macro="">
      <xdr:nvCxnSpPr>
        <xdr:cNvPr id="603" name="直線コネクタ 602"/>
        <xdr:cNvCxnSpPr/>
      </xdr:nvCxnSpPr>
      <xdr:spPr>
        <a:xfrm flipV="1">
          <a:off x="15481300" y="12633082"/>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100724</xdr:rowOff>
    </xdr:from>
    <xdr:to>
      <xdr:col>22</xdr:col>
      <xdr:colOff>365125</xdr:colOff>
      <xdr:row>73</xdr:row>
      <xdr:rowOff>138753</xdr:rowOff>
    </xdr:to>
    <xdr:cxnSp macro="">
      <xdr:nvCxnSpPr>
        <xdr:cNvPr id="606" name="直線コネクタ 605"/>
        <xdr:cNvCxnSpPr/>
      </xdr:nvCxnSpPr>
      <xdr:spPr>
        <a:xfrm>
          <a:off x="14592300" y="12616574"/>
          <a:ext cx="889000" cy="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67283</xdr:rowOff>
    </xdr:from>
    <xdr:to>
      <xdr:col>21</xdr:col>
      <xdr:colOff>161925</xdr:colOff>
      <xdr:row>73</xdr:row>
      <xdr:rowOff>100724</xdr:rowOff>
    </xdr:to>
    <xdr:cxnSp macro="">
      <xdr:nvCxnSpPr>
        <xdr:cNvPr id="609" name="直線コネクタ 608"/>
        <xdr:cNvCxnSpPr/>
      </xdr:nvCxnSpPr>
      <xdr:spPr>
        <a:xfrm>
          <a:off x="13703300" y="12583133"/>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67283</xdr:rowOff>
    </xdr:from>
    <xdr:to>
      <xdr:col>19</xdr:col>
      <xdr:colOff>644525</xdr:colOff>
      <xdr:row>73</xdr:row>
      <xdr:rowOff>92788</xdr:rowOff>
    </xdr:to>
    <xdr:cxnSp macro="">
      <xdr:nvCxnSpPr>
        <xdr:cNvPr id="612" name="直線コネクタ 611"/>
        <xdr:cNvCxnSpPr/>
      </xdr:nvCxnSpPr>
      <xdr:spPr>
        <a:xfrm flipV="1">
          <a:off x="12814300" y="1258313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66432</xdr:rowOff>
    </xdr:from>
    <xdr:to>
      <xdr:col>23</xdr:col>
      <xdr:colOff>568325</xdr:colOff>
      <xdr:row>73</xdr:row>
      <xdr:rowOff>168032</xdr:rowOff>
    </xdr:to>
    <xdr:sp macro="" textlink="">
      <xdr:nvSpPr>
        <xdr:cNvPr id="622" name="円/楕円 621"/>
        <xdr:cNvSpPr/>
      </xdr:nvSpPr>
      <xdr:spPr>
        <a:xfrm>
          <a:off x="16268700" y="125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89309</xdr:rowOff>
    </xdr:from>
    <xdr:ext cx="534377" cy="259045"/>
    <xdr:sp macro="" textlink="">
      <xdr:nvSpPr>
        <xdr:cNvPr id="623" name="公債費該当値テキスト"/>
        <xdr:cNvSpPr txBox="1"/>
      </xdr:nvSpPr>
      <xdr:spPr>
        <a:xfrm>
          <a:off x="16370300" y="124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87953</xdr:rowOff>
    </xdr:from>
    <xdr:to>
      <xdr:col>22</xdr:col>
      <xdr:colOff>415925</xdr:colOff>
      <xdr:row>74</xdr:row>
      <xdr:rowOff>18103</xdr:rowOff>
    </xdr:to>
    <xdr:sp macro="" textlink="">
      <xdr:nvSpPr>
        <xdr:cNvPr id="624" name="円/楕円 623"/>
        <xdr:cNvSpPr/>
      </xdr:nvSpPr>
      <xdr:spPr>
        <a:xfrm>
          <a:off x="15430500" y="126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34630</xdr:rowOff>
    </xdr:from>
    <xdr:ext cx="534377" cy="259045"/>
    <xdr:sp macro="" textlink="">
      <xdr:nvSpPr>
        <xdr:cNvPr id="625" name="テキスト ボックス 624"/>
        <xdr:cNvSpPr txBox="1"/>
      </xdr:nvSpPr>
      <xdr:spPr>
        <a:xfrm>
          <a:off x="15214111" y="123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49924</xdr:rowOff>
    </xdr:from>
    <xdr:to>
      <xdr:col>21</xdr:col>
      <xdr:colOff>212725</xdr:colOff>
      <xdr:row>73</xdr:row>
      <xdr:rowOff>151524</xdr:rowOff>
    </xdr:to>
    <xdr:sp macro="" textlink="">
      <xdr:nvSpPr>
        <xdr:cNvPr id="626" name="円/楕円 625"/>
        <xdr:cNvSpPr/>
      </xdr:nvSpPr>
      <xdr:spPr>
        <a:xfrm>
          <a:off x="14541500" y="12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168051</xdr:rowOff>
    </xdr:from>
    <xdr:ext cx="534377" cy="259045"/>
    <xdr:sp macro="" textlink="">
      <xdr:nvSpPr>
        <xdr:cNvPr id="627" name="テキスト ボックス 626"/>
        <xdr:cNvSpPr txBox="1"/>
      </xdr:nvSpPr>
      <xdr:spPr>
        <a:xfrm>
          <a:off x="14325111" y="12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16483</xdr:rowOff>
    </xdr:from>
    <xdr:to>
      <xdr:col>20</xdr:col>
      <xdr:colOff>9525</xdr:colOff>
      <xdr:row>73</xdr:row>
      <xdr:rowOff>118083</xdr:rowOff>
    </xdr:to>
    <xdr:sp macro="" textlink="">
      <xdr:nvSpPr>
        <xdr:cNvPr id="628" name="円/楕円 627"/>
        <xdr:cNvSpPr/>
      </xdr:nvSpPr>
      <xdr:spPr>
        <a:xfrm>
          <a:off x="13652500" y="125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134610</xdr:rowOff>
    </xdr:from>
    <xdr:ext cx="534377" cy="259045"/>
    <xdr:sp macro="" textlink="">
      <xdr:nvSpPr>
        <xdr:cNvPr id="629" name="テキスト ボックス 628"/>
        <xdr:cNvSpPr txBox="1"/>
      </xdr:nvSpPr>
      <xdr:spPr>
        <a:xfrm>
          <a:off x="13436111" y="123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41988</xdr:rowOff>
    </xdr:from>
    <xdr:to>
      <xdr:col>18</xdr:col>
      <xdr:colOff>492125</xdr:colOff>
      <xdr:row>73</xdr:row>
      <xdr:rowOff>143588</xdr:rowOff>
    </xdr:to>
    <xdr:sp macro="" textlink="">
      <xdr:nvSpPr>
        <xdr:cNvPr id="630" name="円/楕円 629"/>
        <xdr:cNvSpPr/>
      </xdr:nvSpPr>
      <xdr:spPr>
        <a:xfrm>
          <a:off x="12763500" y="125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160115</xdr:rowOff>
    </xdr:from>
    <xdr:ext cx="534377" cy="259045"/>
    <xdr:sp macro="" textlink="">
      <xdr:nvSpPr>
        <xdr:cNvPr id="631" name="テキスト ボックス 630"/>
        <xdr:cNvSpPr txBox="1"/>
      </xdr:nvSpPr>
      <xdr:spPr>
        <a:xfrm>
          <a:off x="12547111" y="123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21189</xdr:rowOff>
    </xdr:from>
    <xdr:to>
      <xdr:col>23</xdr:col>
      <xdr:colOff>517525</xdr:colOff>
      <xdr:row>98</xdr:row>
      <xdr:rowOff>121450</xdr:rowOff>
    </xdr:to>
    <xdr:cxnSp macro="">
      <xdr:nvCxnSpPr>
        <xdr:cNvPr id="660" name="直線コネクタ 659"/>
        <xdr:cNvCxnSpPr/>
      </xdr:nvCxnSpPr>
      <xdr:spPr>
        <a:xfrm flipV="1">
          <a:off x="15481300" y="16823289"/>
          <a:ext cx="838200" cy="10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96019</xdr:rowOff>
    </xdr:from>
    <xdr:to>
      <xdr:col>22</xdr:col>
      <xdr:colOff>365125</xdr:colOff>
      <xdr:row>98</xdr:row>
      <xdr:rowOff>121450</xdr:rowOff>
    </xdr:to>
    <xdr:cxnSp macro="">
      <xdr:nvCxnSpPr>
        <xdr:cNvPr id="663" name="直線コネクタ 662"/>
        <xdr:cNvCxnSpPr/>
      </xdr:nvCxnSpPr>
      <xdr:spPr>
        <a:xfrm>
          <a:off x="14592300" y="16726669"/>
          <a:ext cx="889000" cy="1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96019</xdr:rowOff>
    </xdr:from>
    <xdr:to>
      <xdr:col>21</xdr:col>
      <xdr:colOff>161925</xdr:colOff>
      <xdr:row>98</xdr:row>
      <xdr:rowOff>109105</xdr:rowOff>
    </xdr:to>
    <xdr:cxnSp macro="">
      <xdr:nvCxnSpPr>
        <xdr:cNvPr id="666" name="直線コネクタ 665"/>
        <xdr:cNvCxnSpPr/>
      </xdr:nvCxnSpPr>
      <xdr:spPr>
        <a:xfrm flipV="1">
          <a:off x="13703300" y="16726669"/>
          <a:ext cx="889000" cy="1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142387</xdr:rowOff>
    </xdr:from>
    <xdr:to>
      <xdr:col>19</xdr:col>
      <xdr:colOff>644525</xdr:colOff>
      <xdr:row>98</xdr:row>
      <xdr:rowOff>109105</xdr:rowOff>
    </xdr:to>
    <xdr:cxnSp macro="">
      <xdr:nvCxnSpPr>
        <xdr:cNvPr id="669" name="直線コネクタ 668"/>
        <xdr:cNvCxnSpPr/>
      </xdr:nvCxnSpPr>
      <xdr:spPr>
        <a:xfrm>
          <a:off x="12814300" y="16773037"/>
          <a:ext cx="889000" cy="1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141839</xdr:rowOff>
    </xdr:from>
    <xdr:to>
      <xdr:col>23</xdr:col>
      <xdr:colOff>568325</xdr:colOff>
      <xdr:row>98</xdr:row>
      <xdr:rowOff>71989</xdr:rowOff>
    </xdr:to>
    <xdr:sp macro="" textlink="">
      <xdr:nvSpPr>
        <xdr:cNvPr id="679" name="円/楕円 678"/>
        <xdr:cNvSpPr/>
      </xdr:nvSpPr>
      <xdr:spPr>
        <a:xfrm>
          <a:off x="16268700" y="167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120266</xdr:rowOff>
    </xdr:from>
    <xdr:ext cx="534377" cy="259045"/>
    <xdr:sp macro="" textlink="">
      <xdr:nvSpPr>
        <xdr:cNvPr id="680" name="積立金該当値テキスト"/>
        <xdr:cNvSpPr txBox="1"/>
      </xdr:nvSpPr>
      <xdr:spPr>
        <a:xfrm>
          <a:off x="16370300" y="167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70650</xdr:rowOff>
    </xdr:from>
    <xdr:to>
      <xdr:col>22</xdr:col>
      <xdr:colOff>415925</xdr:colOff>
      <xdr:row>99</xdr:row>
      <xdr:rowOff>800</xdr:rowOff>
    </xdr:to>
    <xdr:sp macro="" textlink="">
      <xdr:nvSpPr>
        <xdr:cNvPr id="681" name="円/楕円 680"/>
        <xdr:cNvSpPr/>
      </xdr:nvSpPr>
      <xdr:spPr>
        <a:xfrm>
          <a:off x="15430500" y="168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163377</xdr:rowOff>
    </xdr:from>
    <xdr:ext cx="469744" cy="259045"/>
    <xdr:sp macro="" textlink="">
      <xdr:nvSpPr>
        <xdr:cNvPr id="682" name="テキスト ボックス 681"/>
        <xdr:cNvSpPr txBox="1"/>
      </xdr:nvSpPr>
      <xdr:spPr>
        <a:xfrm>
          <a:off x="15246427" y="169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45219</xdr:rowOff>
    </xdr:from>
    <xdr:to>
      <xdr:col>21</xdr:col>
      <xdr:colOff>212725</xdr:colOff>
      <xdr:row>97</xdr:row>
      <xdr:rowOff>146819</xdr:rowOff>
    </xdr:to>
    <xdr:sp macro="" textlink="">
      <xdr:nvSpPr>
        <xdr:cNvPr id="683" name="円/楕円 682"/>
        <xdr:cNvSpPr/>
      </xdr:nvSpPr>
      <xdr:spPr>
        <a:xfrm>
          <a:off x="14541500" y="166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137946</xdr:rowOff>
    </xdr:from>
    <xdr:ext cx="534377" cy="259045"/>
    <xdr:sp macro="" textlink="">
      <xdr:nvSpPr>
        <xdr:cNvPr id="684" name="テキスト ボックス 683"/>
        <xdr:cNvSpPr txBox="1"/>
      </xdr:nvSpPr>
      <xdr:spPr>
        <a:xfrm>
          <a:off x="14325111" y="167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58305</xdr:rowOff>
    </xdr:from>
    <xdr:to>
      <xdr:col>20</xdr:col>
      <xdr:colOff>9525</xdr:colOff>
      <xdr:row>98</xdr:row>
      <xdr:rowOff>159905</xdr:rowOff>
    </xdr:to>
    <xdr:sp macro="" textlink="">
      <xdr:nvSpPr>
        <xdr:cNvPr id="685" name="円/楕円 684"/>
        <xdr:cNvSpPr/>
      </xdr:nvSpPr>
      <xdr:spPr>
        <a:xfrm>
          <a:off x="13652500" y="168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151032</xdr:rowOff>
    </xdr:from>
    <xdr:ext cx="469744" cy="259045"/>
    <xdr:sp macro="" textlink="">
      <xdr:nvSpPr>
        <xdr:cNvPr id="686" name="テキスト ボックス 685"/>
        <xdr:cNvSpPr txBox="1"/>
      </xdr:nvSpPr>
      <xdr:spPr>
        <a:xfrm>
          <a:off x="13468427" y="1695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91587</xdr:rowOff>
    </xdr:from>
    <xdr:to>
      <xdr:col>18</xdr:col>
      <xdr:colOff>492125</xdr:colOff>
      <xdr:row>98</xdr:row>
      <xdr:rowOff>21737</xdr:rowOff>
    </xdr:to>
    <xdr:sp macro="" textlink="">
      <xdr:nvSpPr>
        <xdr:cNvPr id="687" name="円/楕円 686"/>
        <xdr:cNvSpPr/>
      </xdr:nvSpPr>
      <xdr:spPr>
        <a:xfrm>
          <a:off x="12763500" y="167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12864</xdr:rowOff>
    </xdr:from>
    <xdr:ext cx="534377" cy="259045"/>
    <xdr:sp macro="" textlink="">
      <xdr:nvSpPr>
        <xdr:cNvPr id="688" name="テキスト ボックス 687"/>
        <xdr:cNvSpPr txBox="1"/>
      </xdr:nvSpPr>
      <xdr:spPr>
        <a:xfrm>
          <a:off x="12547111" y="16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11303</xdr:rowOff>
    </xdr:from>
    <xdr:to>
      <xdr:col>31</xdr:col>
      <xdr:colOff>34925</xdr:colOff>
      <xdr:row>39</xdr:row>
      <xdr:rowOff>44450</xdr:rowOff>
    </xdr:to>
    <xdr:cxnSp macro="">
      <xdr:nvCxnSpPr>
        <xdr:cNvPr id="720" name="直線コネクタ 719"/>
        <xdr:cNvCxnSpPr/>
      </xdr:nvCxnSpPr>
      <xdr:spPr>
        <a:xfrm>
          <a:off x="20434300" y="669785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11303</xdr:rowOff>
    </xdr:from>
    <xdr:to>
      <xdr:col>29</xdr:col>
      <xdr:colOff>517525</xdr:colOff>
      <xdr:row>39</xdr:row>
      <xdr:rowOff>44450</xdr:rowOff>
    </xdr:to>
    <xdr:cxnSp macro="">
      <xdr:nvCxnSpPr>
        <xdr:cNvPr id="723" name="直線コネクタ 722"/>
        <xdr:cNvCxnSpPr/>
      </xdr:nvCxnSpPr>
      <xdr:spPr>
        <a:xfrm flipV="1">
          <a:off x="19545300" y="669785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131953</xdr:rowOff>
    </xdr:from>
    <xdr:to>
      <xdr:col>29</xdr:col>
      <xdr:colOff>568325</xdr:colOff>
      <xdr:row>39</xdr:row>
      <xdr:rowOff>62103</xdr:rowOff>
    </xdr:to>
    <xdr:sp macro="" textlink="">
      <xdr:nvSpPr>
        <xdr:cNvPr id="740" name="円/楕円 739"/>
        <xdr:cNvSpPr/>
      </xdr:nvSpPr>
      <xdr:spPr>
        <a:xfrm>
          <a:off x="20383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53230</xdr:rowOff>
    </xdr:from>
    <xdr:ext cx="378565" cy="259045"/>
    <xdr:sp macro="" textlink="">
      <xdr:nvSpPr>
        <xdr:cNvPr id="741" name="テキスト ボックス 740"/>
        <xdr:cNvSpPr txBox="1"/>
      </xdr:nvSpPr>
      <xdr:spPr>
        <a:xfrm>
          <a:off x="2024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131402</xdr:rowOff>
    </xdr:from>
    <xdr:to>
      <xdr:col>32</xdr:col>
      <xdr:colOff>187325</xdr:colOff>
      <xdr:row>57</xdr:row>
      <xdr:rowOff>135951</xdr:rowOff>
    </xdr:to>
    <xdr:cxnSp macro="">
      <xdr:nvCxnSpPr>
        <xdr:cNvPr id="772" name="直線コネクタ 771"/>
        <xdr:cNvCxnSpPr/>
      </xdr:nvCxnSpPr>
      <xdr:spPr>
        <a:xfrm flipV="1">
          <a:off x="21323300" y="9904052"/>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135951</xdr:rowOff>
    </xdr:from>
    <xdr:to>
      <xdr:col>31</xdr:col>
      <xdr:colOff>34925</xdr:colOff>
      <xdr:row>57</xdr:row>
      <xdr:rowOff>137254</xdr:rowOff>
    </xdr:to>
    <xdr:cxnSp macro="">
      <xdr:nvCxnSpPr>
        <xdr:cNvPr id="775" name="直線コネクタ 774"/>
        <xdr:cNvCxnSpPr/>
      </xdr:nvCxnSpPr>
      <xdr:spPr>
        <a:xfrm flipV="1">
          <a:off x="20434300" y="9908601"/>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111857</xdr:rowOff>
    </xdr:from>
    <xdr:to>
      <xdr:col>29</xdr:col>
      <xdr:colOff>517525</xdr:colOff>
      <xdr:row>57</xdr:row>
      <xdr:rowOff>137254</xdr:rowOff>
    </xdr:to>
    <xdr:cxnSp macro="">
      <xdr:nvCxnSpPr>
        <xdr:cNvPr id="778" name="直線コネクタ 777"/>
        <xdr:cNvCxnSpPr/>
      </xdr:nvCxnSpPr>
      <xdr:spPr>
        <a:xfrm>
          <a:off x="19545300" y="9884507"/>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80" name="テキスト ボックス 779"/>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111857</xdr:rowOff>
    </xdr:from>
    <xdr:to>
      <xdr:col>28</xdr:col>
      <xdr:colOff>314325</xdr:colOff>
      <xdr:row>57</xdr:row>
      <xdr:rowOff>117572</xdr:rowOff>
    </xdr:to>
    <xdr:cxnSp macro="">
      <xdr:nvCxnSpPr>
        <xdr:cNvPr id="781" name="直線コネクタ 780"/>
        <xdr:cNvCxnSpPr/>
      </xdr:nvCxnSpPr>
      <xdr:spPr>
        <a:xfrm flipV="1">
          <a:off x="18656300" y="98845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83" name="テキスト ボックス 782"/>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85" name="テキスト ボックス 784"/>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80602</xdr:rowOff>
    </xdr:from>
    <xdr:to>
      <xdr:col>32</xdr:col>
      <xdr:colOff>238125</xdr:colOff>
      <xdr:row>58</xdr:row>
      <xdr:rowOff>10752</xdr:rowOff>
    </xdr:to>
    <xdr:sp macro="" textlink="">
      <xdr:nvSpPr>
        <xdr:cNvPr id="791" name="円/楕円 790"/>
        <xdr:cNvSpPr/>
      </xdr:nvSpPr>
      <xdr:spPr>
        <a:xfrm>
          <a:off x="22110700" y="98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103479</xdr:rowOff>
    </xdr:from>
    <xdr:ext cx="469744" cy="259045"/>
    <xdr:sp macro="" textlink="">
      <xdr:nvSpPr>
        <xdr:cNvPr id="792" name="貸付金該当値テキスト"/>
        <xdr:cNvSpPr txBox="1"/>
      </xdr:nvSpPr>
      <xdr:spPr>
        <a:xfrm>
          <a:off x="22212300" y="97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85151</xdr:rowOff>
    </xdr:from>
    <xdr:to>
      <xdr:col>31</xdr:col>
      <xdr:colOff>85725</xdr:colOff>
      <xdr:row>58</xdr:row>
      <xdr:rowOff>15301</xdr:rowOff>
    </xdr:to>
    <xdr:sp macro="" textlink="">
      <xdr:nvSpPr>
        <xdr:cNvPr id="793" name="円/楕円 792"/>
        <xdr:cNvSpPr/>
      </xdr:nvSpPr>
      <xdr:spPr>
        <a:xfrm>
          <a:off x="21272500" y="98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31828</xdr:rowOff>
    </xdr:from>
    <xdr:ext cx="469744" cy="259045"/>
    <xdr:sp macro="" textlink="">
      <xdr:nvSpPr>
        <xdr:cNvPr id="794" name="テキスト ボックス 793"/>
        <xdr:cNvSpPr txBox="1"/>
      </xdr:nvSpPr>
      <xdr:spPr>
        <a:xfrm>
          <a:off x="21088427" y="963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86454</xdr:rowOff>
    </xdr:from>
    <xdr:to>
      <xdr:col>29</xdr:col>
      <xdr:colOff>568325</xdr:colOff>
      <xdr:row>58</xdr:row>
      <xdr:rowOff>16604</xdr:rowOff>
    </xdr:to>
    <xdr:sp macro="" textlink="">
      <xdr:nvSpPr>
        <xdr:cNvPr id="795" name="円/楕円 794"/>
        <xdr:cNvSpPr/>
      </xdr:nvSpPr>
      <xdr:spPr>
        <a:xfrm>
          <a:off x="20383500" y="98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33131</xdr:rowOff>
    </xdr:from>
    <xdr:ext cx="469744" cy="259045"/>
    <xdr:sp macro="" textlink="">
      <xdr:nvSpPr>
        <xdr:cNvPr id="796" name="テキスト ボックス 795"/>
        <xdr:cNvSpPr txBox="1"/>
      </xdr:nvSpPr>
      <xdr:spPr>
        <a:xfrm>
          <a:off x="20199427" y="96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61057</xdr:rowOff>
    </xdr:from>
    <xdr:to>
      <xdr:col>28</xdr:col>
      <xdr:colOff>365125</xdr:colOff>
      <xdr:row>57</xdr:row>
      <xdr:rowOff>162657</xdr:rowOff>
    </xdr:to>
    <xdr:sp macro="" textlink="">
      <xdr:nvSpPr>
        <xdr:cNvPr id="797" name="円/楕円 796"/>
        <xdr:cNvSpPr/>
      </xdr:nvSpPr>
      <xdr:spPr>
        <a:xfrm>
          <a:off x="19494500" y="9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7734</xdr:rowOff>
    </xdr:from>
    <xdr:ext cx="469744" cy="259045"/>
    <xdr:sp macro="" textlink="">
      <xdr:nvSpPr>
        <xdr:cNvPr id="798" name="テキスト ボックス 797"/>
        <xdr:cNvSpPr txBox="1"/>
      </xdr:nvSpPr>
      <xdr:spPr>
        <a:xfrm>
          <a:off x="19310427" y="960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66772</xdr:rowOff>
    </xdr:from>
    <xdr:to>
      <xdr:col>27</xdr:col>
      <xdr:colOff>161925</xdr:colOff>
      <xdr:row>57</xdr:row>
      <xdr:rowOff>168372</xdr:rowOff>
    </xdr:to>
    <xdr:sp macro="" textlink="">
      <xdr:nvSpPr>
        <xdr:cNvPr id="799" name="円/楕円 798"/>
        <xdr:cNvSpPr/>
      </xdr:nvSpPr>
      <xdr:spPr>
        <a:xfrm>
          <a:off x="18605500" y="98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13449</xdr:rowOff>
    </xdr:from>
    <xdr:ext cx="469744" cy="259045"/>
    <xdr:sp macro="" textlink="">
      <xdr:nvSpPr>
        <xdr:cNvPr id="800" name="テキスト ボックス 799"/>
        <xdr:cNvSpPr txBox="1"/>
      </xdr:nvSpPr>
      <xdr:spPr>
        <a:xfrm>
          <a:off x="18421427" y="961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87054</xdr:rowOff>
    </xdr:from>
    <xdr:to>
      <xdr:col>32</xdr:col>
      <xdr:colOff>187325</xdr:colOff>
      <xdr:row>76</xdr:row>
      <xdr:rowOff>139083</xdr:rowOff>
    </xdr:to>
    <xdr:cxnSp macro="">
      <xdr:nvCxnSpPr>
        <xdr:cNvPr id="828" name="直線コネクタ 827"/>
        <xdr:cNvCxnSpPr/>
      </xdr:nvCxnSpPr>
      <xdr:spPr>
        <a:xfrm flipV="1">
          <a:off x="21323300" y="13117254"/>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124475</xdr:rowOff>
    </xdr:from>
    <xdr:to>
      <xdr:col>31</xdr:col>
      <xdr:colOff>34925</xdr:colOff>
      <xdr:row>76</xdr:row>
      <xdr:rowOff>139083</xdr:rowOff>
    </xdr:to>
    <xdr:cxnSp macro="">
      <xdr:nvCxnSpPr>
        <xdr:cNvPr id="831" name="直線コネクタ 830"/>
        <xdr:cNvCxnSpPr/>
      </xdr:nvCxnSpPr>
      <xdr:spPr>
        <a:xfrm>
          <a:off x="20434300" y="12983225"/>
          <a:ext cx="889000" cy="1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124475</xdr:rowOff>
    </xdr:from>
    <xdr:to>
      <xdr:col>29</xdr:col>
      <xdr:colOff>517525</xdr:colOff>
      <xdr:row>75</xdr:row>
      <xdr:rowOff>139678</xdr:rowOff>
    </xdr:to>
    <xdr:cxnSp macro="">
      <xdr:nvCxnSpPr>
        <xdr:cNvPr id="834" name="直線コネクタ 833"/>
        <xdr:cNvCxnSpPr/>
      </xdr:nvCxnSpPr>
      <xdr:spPr>
        <a:xfrm flipV="1">
          <a:off x="19545300" y="12983225"/>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139678</xdr:rowOff>
    </xdr:from>
    <xdr:to>
      <xdr:col>28</xdr:col>
      <xdr:colOff>314325</xdr:colOff>
      <xdr:row>75</xdr:row>
      <xdr:rowOff>157966</xdr:rowOff>
    </xdr:to>
    <xdr:cxnSp macro="">
      <xdr:nvCxnSpPr>
        <xdr:cNvPr id="837" name="直線コネクタ 836"/>
        <xdr:cNvCxnSpPr/>
      </xdr:nvCxnSpPr>
      <xdr:spPr>
        <a:xfrm flipV="1">
          <a:off x="18656300" y="12998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36254</xdr:rowOff>
    </xdr:from>
    <xdr:to>
      <xdr:col>32</xdr:col>
      <xdr:colOff>238125</xdr:colOff>
      <xdr:row>76</xdr:row>
      <xdr:rowOff>137854</xdr:rowOff>
    </xdr:to>
    <xdr:sp macro="" textlink="">
      <xdr:nvSpPr>
        <xdr:cNvPr id="847" name="円/楕円 846"/>
        <xdr:cNvSpPr/>
      </xdr:nvSpPr>
      <xdr:spPr>
        <a:xfrm>
          <a:off x="22110700" y="130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14681</xdr:rowOff>
    </xdr:from>
    <xdr:ext cx="534377" cy="259045"/>
    <xdr:sp macro="" textlink="">
      <xdr:nvSpPr>
        <xdr:cNvPr id="848" name="繰出金該当値テキスト"/>
        <xdr:cNvSpPr txBox="1"/>
      </xdr:nvSpPr>
      <xdr:spPr>
        <a:xfrm>
          <a:off x="22212300" y="130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88283</xdr:rowOff>
    </xdr:from>
    <xdr:to>
      <xdr:col>31</xdr:col>
      <xdr:colOff>85725</xdr:colOff>
      <xdr:row>77</xdr:row>
      <xdr:rowOff>18433</xdr:rowOff>
    </xdr:to>
    <xdr:sp macro="" textlink="">
      <xdr:nvSpPr>
        <xdr:cNvPr id="849" name="円/楕円 848"/>
        <xdr:cNvSpPr/>
      </xdr:nvSpPr>
      <xdr:spPr>
        <a:xfrm>
          <a:off x="21272500" y="131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9560</xdr:rowOff>
    </xdr:from>
    <xdr:ext cx="534377" cy="259045"/>
    <xdr:sp macro="" textlink="">
      <xdr:nvSpPr>
        <xdr:cNvPr id="850" name="テキスト ボックス 849"/>
        <xdr:cNvSpPr txBox="1"/>
      </xdr:nvSpPr>
      <xdr:spPr>
        <a:xfrm>
          <a:off x="21056111" y="132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73675</xdr:rowOff>
    </xdr:from>
    <xdr:to>
      <xdr:col>29</xdr:col>
      <xdr:colOff>568325</xdr:colOff>
      <xdr:row>76</xdr:row>
      <xdr:rowOff>3826</xdr:rowOff>
    </xdr:to>
    <xdr:sp macro="" textlink="">
      <xdr:nvSpPr>
        <xdr:cNvPr id="851" name="円/楕円 850"/>
        <xdr:cNvSpPr/>
      </xdr:nvSpPr>
      <xdr:spPr>
        <a:xfrm>
          <a:off x="20383500" y="12932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20352</xdr:rowOff>
    </xdr:from>
    <xdr:ext cx="534377" cy="259045"/>
    <xdr:sp macro="" textlink="">
      <xdr:nvSpPr>
        <xdr:cNvPr id="852" name="テキスト ボックス 851"/>
        <xdr:cNvSpPr txBox="1"/>
      </xdr:nvSpPr>
      <xdr:spPr>
        <a:xfrm>
          <a:off x="20167111" y="127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88878</xdr:rowOff>
    </xdr:from>
    <xdr:to>
      <xdr:col>28</xdr:col>
      <xdr:colOff>365125</xdr:colOff>
      <xdr:row>76</xdr:row>
      <xdr:rowOff>19028</xdr:rowOff>
    </xdr:to>
    <xdr:sp macro="" textlink="">
      <xdr:nvSpPr>
        <xdr:cNvPr id="853" name="円/楕円 852"/>
        <xdr:cNvSpPr/>
      </xdr:nvSpPr>
      <xdr:spPr>
        <a:xfrm>
          <a:off x="19494500" y="12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35555</xdr:rowOff>
    </xdr:from>
    <xdr:ext cx="534377" cy="259045"/>
    <xdr:sp macro="" textlink="">
      <xdr:nvSpPr>
        <xdr:cNvPr id="854" name="テキスト ボックス 853"/>
        <xdr:cNvSpPr txBox="1"/>
      </xdr:nvSpPr>
      <xdr:spPr>
        <a:xfrm>
          <a:off x="19278111" y="127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107165</xdr:rowOff>
    </xdr:from>
    <xdr:to>
      <xdr:col>27</xdr:col>
      <xdr:colOff>161925</xdr:colOff>
      <xdr:row>76</xdr:row>
      <xdr:rowOff>37316</xdr:rowOff>
    </xdr:to>
    <xdr:sp macro="" textlink="">
      <xdr:nvSpPr>
        <xdr:cNvPr id="855" name="円/楕円 854"/>
        <xdr:cNvSpPr/>
      </xdr:nvSpPr>
      <xdr:spPr>
        <a:xfrm>
          <a:off x="18605500" y="12965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53842</xdr:rowOff>
    </xdr:from>
    <xdr:ext cx="534377" cy="259045"/>
    <xdr:sp macro="" textlink="">
      <xdr:nvSpPr>
        <xdr:cNvPr id="856" name="テキスト ボックス 855"/>
        <xdr:cNvSpPr txBox="1"/>
      </xdr:nvSpPr>
      <xdr:spPr>
        <a:xfrm>
          <a:off x="18389111" y="127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１２３，２５４円と、類似団体の中でも最も高くなっている。平成２６年度の国の臨時福祉給付金給付事業等各種給付金の増や、本年度の子ども子育て支援新制度の施行に伴う施設型給付費の増により、ここ数年増加傾向にある。</a:t>
          </a:r>
        </a:p>
        <a:p>
          <a:r>
            <a:rPr kumimoji="1" lang="ja-JP" altLang="en-US" sz="1300">
              <a:latin typeface="ＭＳ Ｐゴシック"/>
            </a:rPr>
            <a:t>　普通建設事業費については、平成２５年度の国の緊急経済対策に伴う事業費や国道１０号線拡幅代行買収事業費の増加により、また、平成２６年度の森林整備加速化・林業再生事業や学校給食センター建設事業の実施により大幅に増加したものの、本年度はそれらの事業の終了に伴い、２３．７ポイント減少となった。しかしながら、住民一人当たり８３，０８８円と、類似団体を２８，８６１円上回っている状況である。今後、新庁舎建設事業や公共施設の長寿命化などによる影響が予想されるため、平成２８年１１月に策定した「公共施設等総合管理計画」に基づき事業の取捨選択を徹底するなどして、事業費の減少に努める。</a:t>
          </a:r>
        </a:p>
        <a:p>
          <a:r>
            <a:rPr kumimoji="1" lang="ja-JP" altLang="en-US" sz="1300">
              <a:latin typeface="ＭＳ Ｐゴシック"/>
            </a:rPr>
            <a:t>　公債費は、国道１０号拡幅代行買収事業に係る公共用地先行取得等事業債や臨時財政対策債などの償還額の増により、住民一人当たり６１，８７６円と、３年ぶりに増加へと転じている。また、類似団体平均を２０，７４５円上回っている。普通建設事業費同様、新庁舎建設事業等の影響が予想されることから、今後も引き続き、起債発行の抑制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63,013
62,788
336.93
31,564,827
30,910,956
577,315
15,690,929
33,873,760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79.1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137795</xdr:rowOff>
    </xdr:from>
    <xdr:to>
      <xdr:col>6</xdr:col>
      <xdr:colOff>511175</xdr:colOff>
      <xdr:row>35</xdr:row>
      <xdr:rowOff>69977</xdr:rowOff>
    </xdr:to>
    <xdr:cxnSp macro="">
      <xdr:nvCxnSpPr>
        <xdr:cNvPr id="61" name="直線コネクタ 60"/>
        <xdr:cNvCxnSpPr/>
      </xdr:nvCxnSpPr>
      <xdr:spPr>
        <a:xfrm flipV="1">
          <a:off x="3797300" y="5967095"/>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69977</xdr:rowOff>
    </xdr:from>
    <xdr:to>
      <xdr:col>5</xdr:col>
      <xdr:colOff>358775</xdr:colOff>
      <xdr:row>35</xdr:row>
      <xdr:rowOff>104267</xdr:rowOff>
    </xdr:to>
    <xdr:cxnSp macro="">
      <xdr:nvCxnSpPr>
        <xdr:cNvPr id="64" name="直線コネクタ 63"/>
        <xdr:cNvCxnSpPr/>
      </xdr:nvCxnSpPr>
      <xdr:spPr>
        <a:xfrm flipV="1">
          <a:off x="2908300" y="60707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64643</xdr:rowOff>
    </xdr:from>
    <xdr:to>
      <xdr:col>4</xdr:col>
      <xdr:colOff>155575</xdr:colOff>
      <xdr:row>35</xdr:row>
      <xdr:rowOff>104267</xdr:rowOff>
    </xdr:to>
    <xdr:cxnSp macro="">
      <xdr:nvCxnSpPr>
        <xdr:cNvPr id="67" name="直線コネクタ 66"/>
        <xdr:cNvCxnSpPr/>
      </xdr:nvCxnSpPr>
      <xdr:spPr>
        <a:xfrm>
          <a:off x="2019300" y="606539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127127</xdr:rowOff>
    </xdr:from>
    <xdr:to>
      <xdr:col>2</xdr:col>
      <xdr:colOff>638175</xdr:colOff>
      <xdr:row>35</xdr:row>
      <xdr:rowOff>64643</xdr:rowOff>
    </xdr:to>
    <xdr:cxnSp macro="">
      <xdr:nvCxnSpPr>
        <xdr:cNvPr id="70" name="直線コネクタ 69"/>
        <xdr:cNvCxnSpPr/>
      </xdr:nvCxnSpPr>
      <xdr:spPr>
        <a:xfrm>
          <a:off x="1130300" y="5784977"/>
          <a:ext cx="8890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86995</xdr:rowOff>
    </xdr:from>
    <xdr:to>
      <xdr:col>6</xdr:col>
      <xdr:colOff>561975</xdr:colOff>
      <xdr:row>35</xdr:row>
      <xdr:rowOff>17145</xdr:rowOff>
    </xdr:to>
    <xdr:sp macro="" textlink="">
      <xdr:nvSpPr>
        <xdr:cNvPr id="80" name="円/楕円 79"/>
        <xdr:cNvSpPr/>
      </xdr:nvSpPr>
      <xdr:spPr>
        <a:xfrm>
          <a:off x="45847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109872</xdr:rowOff>
    </xdr:from>
    <xdr:ext cx="469744" cy="259045"/>
    <xdr:sp macro="" textlink="">
      <xdr:nvSpPr>
        <xdr:cNvPr id="81" name="議会費該当値テキスト"/>
        <xdr:cNvSpPr txBox="1"/>
      </xdr:nvSpPr>
      <xdr:spPr>
        <a:xfrm>
          <a:off x="4686300"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19177</xdr:rowOff>
    </xdr:from>
    <xdr:to>
      <xdr:col>5</xdr:col>
      <xdr:colOff>409575</xdr:colOff>
      <xdr:row>35</xdr:row>
      <xdr:rowOff>120777</xdr:rowOff>
    </xdr:to>
    <xdr:sp macro="" textlink="">
      <xdr:nvSpPr>
        <xdr:cNvPr id="82" name="円/楕円 81"/>
        <xdr:cNvSpPr/>
      </xdr:nvSpPr>
      <xdr:spPr>
        <a:xfrm>
          <a:off x="3746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137304</xdr:rowOff>
    </xdr:from>
    <xdr:ext cx="469744" cy="259045"/>
    <xdr:sp macro="" textlink="">
      <xdr:nvSpPr>
        <xdr:cNvPr id="83" name="テキスト ボックス 82"/>
        <xdr:cNvSpPr txBox="1"/>
      </xdr:nvSpPr>
      <xdr:spPr>
        <a:xfrm>
          <a:off x="3562427"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53467</xdr:rowOff>
    </xdr:from>
    <xdr:to>
      <xdr:col>4</xdr:col>
      <xdr:colOff>206375</xdr:colOff>
      <xdr:row>35</xdr:row>
      <xdr:rowOff>155067</xdr:rowOff>
    </xdr:to>
    <xdr:sp macro="" textlink="">
      <xdr:nvSpPr>
        <xdr:cNvPr id="84" name="円/楕円 83"/>
        <xdr:cNvSpPr/>
      </xdr:nvSpPr>
      <xdr:spPr>
        <a:xfrm>
          <a:off x="2857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144</xdr:rowOff>
    </xdr:from>
    <xdr:ext cx="469744" cy="259045"/>
    <xdr:sp macro="" textlink="">
      <xdr:nvSpPr>
        <xdr:cNvPr id="85" name="テキスト ボックス 84"/>
        <xdr:cNvSpPr txBox="1"/>
      </xdr:nvSpPr>
      <xdr:spPr>
        <a:xfrm>
          <a:off x="2673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13843</xdr:rowOff>
    </xdr:from>
    <xdr:to>
      <xdr:col>3</xdr:col>
      <xdr:colOff>3175</xdr:colOff>
      <xdr:row>35</xdr:row>
      <xdr:rowOff>115443</xdr:rowOff>
    </xdr:to>
    <xdr:sp macro="" textlink="">
      <xdr:nvSpPr>
        <xdr:cNvPr id="86" name="円/楕円 85"/>
        <xdr:cNvSpPr/>
      </xdr:nvSpPr>
      <xdr:spPr>
        <a:xfrm>
          <a:off x="19685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106570</xdr:rowOff>
    </xdr:from>
    <xdr:ext cx="469744" cy="259045"/>
    <xdr:sp macro="" textlink="">
      <xdr:nvSpPr>
        <xdr:cNvPr id="87" name="テキスト ボックス 86"/>
        <xdr:cNvSpPr txBox="1"/>
      </xdr:nvSpPr>
      <xdr:spPr>
        <a:xfrm>
          <a:off x="1784427" y="61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76327</xdr:rowOff>
    </xdr:from>
    <xdr:to>
      <xdr:col>1</xdr:col>
      <xdr:colOff>485775</xdr:colOff>
      <xdr:row>34</xdr:row>
      <xdr:rowOff>6477</xdr:rowOff>
    </xdr:to>
    <xdr:sp macro="" textlink="">
      <xdr:nvSpPr>
        <xdr:cNvPr id="88" name="円/楕円 87"/>
        <xdr:cNvSpPr/>
      </xdr:nvSpPr>
      <xdr:spPr>
        <a:xfrm>
          <a:off x="1079500" y="5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23004</xdr:rowOff>
    </xdr:from>
    <xdr:ext cx="469744" cy="259045"/>
    <xdr:sp macro="" textlink="">
      <xdr:nvSpPr>
        <xdr:cNvPr id="89" name="テキスト ボックス 88"/>
        <xdr:cNvSpPr txBox="1"/>
      </xdr:nvSpPr>
      <xdr:spPr>
        <a:xfrm>
          <a:off x="895427" y="5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71463</xdr:rowOff>
    </xdr:from>
    <xdr:to>
      <xdr:col>6</xdr:col>
      <xdr:colOff>511175</xdr:colOff>
      <xdr:row>57</xdr:row>
      <xdr:rowOff>72067</xdr:rowOff>
    </xdr:to>
    <xdr:cxnSp macro="">
      <xdr:nvCxnSpPr>
        <xdr:cNvPr id="121" name="直線コネクタ 120"/>
        <xdr:cNvCxnSpPr/>
      </xdr:nvCxnSpPr>
      <xdr:spPr>
        <a:xfrm flipV="1">
          <a:off x="3797300" y="9672663"/>
          <a:ext cx="838200" cy="17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147782</xdr:rowOff>
    </xdr:from>
    <xdr:to>
      <xdr:col>5</xdr:col>
      <xdr:colOff>358775</xdr:colOff>
      <xdr:row>57</xdr:row>
      <xdr:rowOff>72067</xdr:rowOff>
    </xdr:to>
    <xdr:cxnSp macro="">
      <xdr:nvCxnSpPr>
        <xdr:cNvPr id="124" name="直線コネクタ 123"/>
        <xdr:cNvCxnSpPr/>
      </xdr:nvCxnSpPr>
      <xdr:spPr>
        <a:xfrm>
          <a:off x="2908300" y="9748982"/>
          <a:ext cx="889000" cy="9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147782</xdr:rowOff>
    </xdr:from>
    <xdr:to>
      <xdr:col>4</xdr:col>
      <xdr:colOff>155575</xdr:colOff>
      <xdr:row>57</xdr:row>
      <xdr:rowOff>113933</xdr:rowOff>
    </xdr:to>
    <xdr:cxnSp macro="">
      <xdr:nvCxnSpPr>
        <xdr:cNvPr id="127" name="直線コネクタ 126"/>
        <xdr:cNvCxnSpPr/>
      </xdr:nvCxnSpPr>
      <xdr:spPr>
        <a:xfrm flipV="1">
          <a:off x="2019300" y="9748982"/>
          <a:ext cx="889000" cy="13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130752</xdr:rowOff>
    </xdr:from>
    <xdr:to>
      <xdr:col>2</xdr:col>
      <xdr:colOff>638175</xdr:colOff>
      <xdr:row>57</xdr:row>
      <xdr:rowOff>113933</xdr:rowOff>
    </xdr:to>
    <xdr:cxnSp macro="">
      <xdr:nvCxnSpPr>
        <xdr:cNvPr id="130" name="直線コネクタ 129"/>
        <xdr:cNvCxnSpPr/>
      </xdr:nvCxnSpPr>
      <xdr:spPr>
        <a:xfrm>
          <a:off x="1130300" y="9731952"/>
          <a:ext cx="889000" cy="1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20663</xdr:rowOff>
    </xdr:from>
    <xdr:to>
      <xdr:col>6</xdr:col>
      <xdr:colOff>561975</xdr:colOff>
      <xdr:row>56</xdr:row>
      <xdr:rowOff>122263</xdr:rowOff>
    </xdr:to>
    <xdr:sp macro="" textlink="">
      <xdr:nvSpPr>
        <xdr:cNvPr id="140" name="円/楕円 139"/>
        <xdr:cNvSpPr/>
      </xdr:nvSpPr>
      <xdr:spPr>
        <a:xfrm>
          <a:off x="4584700" y="96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170540</xdr:rowOff>
    </xdr:from>
    <xdr:ext cx="534377" cy="259045"/>
    <xdr:sp macro="" textlink="">
      <xdr:nvSpPr>
        <xdr:cNvPr id="141" name="総務費該当値テキスト"/>
        <xdr:cNvSpPr txBox="1"/>
      </xdr:nvSpPr>
      <xdr:spPr>
        <a:xfrm>
          <a:off x="4686300" y="96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21267</xdr:rowOff>
    </xdr:from>
    <xdr:to>
      <xdr:col>5</xdr:col>
      <xdr:colOff>409575</xdr:colOff>
      <xdr:row>57</xdr:row>
      <xdr:rowOff>122867</xdr:rowOff>
    </xdr:to>
    <xdr:sp macro="" textlink="">
      <xdr:nvSpPr>
        <xdr:cNvPr id="142" name="円/楕円 141"/>
        <xdr:cNvSpPr/>
      </xdr:nvSpPr>
      <xdr:spPr>
        <a:xfrm>
          <a:off x="3746500" y="9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113994</xdr:rowOff>
    </xdr:from>
    <xdr:ext cx="534377" cy="259045"/>
    <xdr:sp macro="" textlink="">
      <xdr:nvSpPr>
        <xdr:cNvPr id="143" name="テキスト ボックス 142"/>
        <xdr:cNvSpPr txBox="1"/>
      </xdr:nvSpPr>
      <xdr:spPr>
        <a:xfrm>
          <a:off x="3530111" y="98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96982</xdr:rowOff>
    </xdr:from>
    <xdr:to>
      <xdr:col>4</xdr:col>
      <xdr:colOff>206375</xdr:colOff>
      <xdr:row>57</xdr:row>
      <xdr:rowOff>27132</xdr:rowOff>
    </xdr:to>
    <xdr:sp macro="" textlink="">
      <xdr:nvSpPr>
        <xdr:cNvPr id="144" name="円/楕円 143"/>
        <xdr:cNvSpPr/>
      </xdr:nvSpPr>
      <xdr:spPr>
        <a:xfrm>
          <a:off x="2857500" y="96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18259</xdr:rowOff>
    </xdr:from>
    <xdr:ext cx="534377" cy="259045"/>
    <xdr:sp macro="" textlink="">
      <xdr:nvSpPr>
        <xdr:cNvPr id="145" name="テキスト ボックス 144"/>
        <xdr:cNvSpPr txBox="1"/>
      </xdr:nvSpPr>
      <xdr:spPr>
        <a:xfrm>
          <a:off x="2641111" y="97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63133</xdr:rowOff>
    </xdr:from>
    <xdr:to>
      <xdr:col>3</xdr:col>
      <xdr:colOff>3175</xdr:colOff>
      <xdr:row>57</xdr:row>
      <xdr:rowOff>164733</xdr:rowOff>
    </xdr:to>
    <xdr:sp macro="" textlink="">
      <xdr:nvSpPr>
        <xdr:cNvPr id="146" name="円/楕円 145"/>
        <xdr:cNvSpPr/>
      </xdr:nvSpPr>
      <xdr:spPr>
        <a:xfrm>
          <a:off x="1968500" y="98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155860</xdr:rowOff>
    </xdr:from>
    <xdr:ext cx="534377" cy="259045"/>
    <xdr:sp macro="" textlink="">
      <xdr:nvSpPr>
        <xdr:cNvPr id="147" name="テキスト ボックス 146"/>
        <xdr:cNvSpPr txBox="1"/>
      </xdr:nvSpPr>
      <xdr:spPr>
        <a:xfrm>
          <a:off x="1752111" y="99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79952</xdr:rowOff>
    </xdr:from>
    <xdr:to>
      <xdr:col>1</xdr:col>
      <xdr:colOff>485775</xdr:colOff>
      <xdr:row>57</xdr:row>
      <xdr:rowOff>10102</xdr:rowOff>
    </xdr:to>
    <xdr:sp macro="" textlink="">
      <xdr:nvSpPr>
        <xdr:cNvPr id="148" name="円/楕円 147"/>
        <xdr:cNvSpPr/>
      </xdr:nvSpPr>
      <xdr:spPr>
        <a:xfrm>
          <a:off x="1079500" y="96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1229</xdr:rowOff>
    </xdr:from>
    <xdr:ext cx="534377" cy="259045"/>
    <xdr:sp macro="" textlink="">
      <xdr:nvSpPr>
        <xdr:cNvPr id="149" name="テキスト ボックス 148"/>
        <xdr:cNvSpPr txBox="1"/>
      </xdr:nvSpPr>
      <xdr:spPr>
        <a:xfrm>
          <a:off x="863111" y="97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12827</xdr:rowOff>
    </xdr:from>
    <xdr:to>
      <xdr:col>6</xdr:col>
      <xdr:colOff>511175</xdr:colOff>
      <xdr:row>72</xdr:row>
      <xdr:rowOff>31267</xdr:rowOff>
    </xdr:to>
    <xdr:cxnSp macro="">
      <xdr:nvCxnSpPr>
        <xdr:cNvPr id="179" name="直線コネクタ 178"/>
        <xdr:cNvCxnSpPr/>
      </xdr:nvCxnSpPr>
      <xdr:spPr>
        <a:xfrm flipV="1">
          <a:off x="3797300" y="12185777"/>
          <a:ext cx="838200" cy="1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31267</xdr:rowOff>
    </xdr:from>
    <xdr:to>
      <xdr:col>5</xdr:col>
      <xdr:colOff>358775</xdr:colOff>
      <xdr:row>73</xdr:row>
      <xdr:rowOff>16732</xdr:rowOff>
    </xdr:to>
    <xdr:cxnSp macro="">
      <xdr:nvCxnSpPr>
        <xdr:cNvPr id="182" name="直線コネクタ 181"/>
        <xdr:cNvCxnSpPr/>
      </xdr:nvCxnSpPr>
      <xdr:spPr>
        <a:xfrm flipV="1">
          <a:off x="2908300" y="12375667"/>
          <a:ext cx="889000" cy="15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16732</xdr:rowOff>
    </xdr:from>
    <xdr:to>
      <xdr:col>4</xdr:col>
      <xdr:colOff>155575</xdr:colOff>
      <xdr:row>73</xdr:row>
      <xdr:rowOff>34144</xdr:rowOff>
    </xdr:to>
    <xdr:cxnSp macro="">
      <xdr:nvCxnSpPr>
        <xdr:cNvPr id="185" name="直線コネクタ 184"/>
        <xdr:cNvCxnSpPr/>
      </xdr:nvCxnSpPr>
      <xdr:spPr>
        <a:xfrm flipV="1">
          <a:off x="2019300" y="12532582"/>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34144</xdr:rowOff>
    </xdr:from>
    <xdr:to>
      <xdr:col>2</xdr:col>
      <xdr:colOff>638175</xdr:colOff>
      <xdr:row>73</xdr:row>
      <xdr:rowOff>95104</xdr:rowOff>
    </xdr:to>
    <xdr:cxnSp macro="">
      <xdr:nvCxnSpPr>
        <xdr:cNvPr id="188" name="直線コネクタ 187"/>
        <xdr:cNvCxnSpPr/>
      </xdr:nvCxnSpPr>
      <xdr:spPr>
        <a:xfrm flipV="1">
          <a:off x="1130300" y="12549994"/>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133477</xdr:rowOff>
    </xdr:from>
    <xdr:to>
      <xdr:col>6</xdr:col>
      <xdr:colOff>561975</xdr:colOff>
      <xdr:row>71</xdr:row>
      <xdr:rowOff>63627</xdr:rowOff>
    </xdr:to>
    <xdr:sp macro="" textlink="">
      <xdr:nvSpPr>
        <xdr:cNvPr id="198" name="円/楕円 197"/>
        <xdr:cNvSpPr/>
      </xdr:nvSpPr>
      <xdr:spPr>
        <a:xfrm>
          <a:off x="4584700" y="121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156354</xdr:rowOff>
    </xdr:from>
    <xdr:ext cx="599010" cy="259045"/>
    <xdr:sp macro="" textlink="">
      <xdr:nvSpPr>
        <xdr:cNvPr id="199" name="民生費該当値テキスト"/>
        <xdr:cNvSpPr txBox="1"/>
      </xdr:nvSpPr>
      <xdr:spPr>
        <a:xfrm>
          <a:off x="4686300" y="119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173,660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151917</xdr:rowOff>
    </xdr:from>
    <xdr:to>
      <xdr:col>5</xdr:col>
      <xdr:colOff>409575</xdr:colOff>
      <xdr:row>72</xdr:row>
      <xdr:rowOff>82067</xdr:rowOff>
    </xdr:to>
    <xdr:sp macro="" textlink="">
      <xdr:nvSpPr>
        <xdr:cNvPr id="200" name="円/楕円 199"/>
        <xdr:cNvSpPr/>
      </xdr:nvSpPr>
      <xdr:spPr>
        <a:xfrm>
          <a:off x="3746500" y="123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98594</xdr:rowOff>
    </xdr:from>
    <xdr:ext cx="599010" cy="259045"/>
    <xdr:sp macro="" textlink="">
      <xdr:nvSpPr>
        <xdr:cNvPr id="201" name="テキスト ボックス 200"/>
        <xdr:cNvSpPr txBox="1"/>
      </xdr:nvSpPr>
      <xdr:spPr>
        <a:xfrm>
          <a:off x="3497794" y="1210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163,692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137382</xdr:rowOff>
    </xdr:from>
    <xdr:to>
      <xdr:col>4</xdr:col>
      <xdr:colOff>206375</xdr:colOff>
      <xdr:row>73</xdr:row>
      <xdr:rowOff>67532</xdr:rowOff>
    </xdr:to>
    <xdr:sp macro="" textlink="">
      <xdr:nvSpPr>
        <xdr:cNvPr id="202" name="円/楕円 201"/>
        <xdr:cNvSpPr/>
      </xdr:nvSpPr>
      <xdr:spPr>
        <a:xfrm>
          <a:off x="2857500" y="124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84059</xdr:rowOff>
    </xdr:from>
    <xdr:ext cx="599010" cy="259045"/>
    <xdr:sp macro="" textlink="">
      <xdr:nvSpPr>
        <xdr:cNvPr id="203" name="テキスト ボックス 202"/>
        <xdr:cNvSpPr txBox="1"/>
      </xdr:nvSpPr>
      <xdr:spPr>
        <a:xfrm>
          <a:off x="2608794" y="1225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154794</xdr:rowOff>
    </xdr:from>
    <xdr:to>
      <xdr:col>3</xdr:col>
      <xdr:colOff>3175</xdr:colOff>
      <xdr:row>73</xdr:row>
      <xdr:rowOff>84944</xdr:rowOff>
    </xdr:to>
    <xdr:sp macro="" textlink="">
      <xdr:nvSpPr>
        <xdr:cNvPr id="204" name="円/楕円 203"/>
        <xdr:cNvSpPr/>
      </xdr:nvSpPr>
      <xdr:spPr>
        <a:xfrm>
          <a:off x="1968500" y="124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101471</xdr:rowOff>
    </xdr:from>
    <xdr:ext cx="599010" cy="259045"/>
    <xdr:sp macro="" textlink="">
      <xdr:nvSpPr>
        <xdr:cNvPr id="205" name="テキスト ボックス 204"/>
        <xdr:cNvSpPr txBox="1"/>
      </xdr:nvSpPr>
      <xdr:spPr>
        <a:xfrm>
          <a:off x="1719794" y="1227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154,541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44304</xdr:rowOff>
    </xdr:from>
    <xdr:to>
      <xdr:col>1</xdr:col>
      <xdr:colOff>485775</xdr:colOff>
      <xdr:row>73</xdr:row>
      <xdr:rowOff>145904</xdr:rowOff>
    </xdr:to>
    <xdr:sp macro="" textlink="">
      <xdr:nvSpPr>
        <xdr:cNvPr id="206" name="円/楕円 205"/>
        <xdr:cNvSpPr/>
      </xdr:nvSpPr>
      <xdr:spPr>
        <a:xfrm>
          <a:off x="1079500" y="125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162431</xdr:rowOff>
    </xdr:from>
    <xdr:ext cx="599010" cy="259045"/>
    <xdr:sp macro="" textlink="">
      <xdr:nvSpPr>
        <xdr:cNvPr id="207" name="テキスト ボックス 206"/>
        <xdr:cNvSpPr txBox="1"/>
      </xdr:nvSpPr>
      <xdr:spPr>
        <a:xfrm>
          <a:off x="830794" y="123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64872</xdr:rowOff>
    </xdr:from>
    <xdr:to>
      <xdr:col>6</xdr:col>
      <xdr:colOff>511175</xdr:colOff>
      <xdr:row>98</xdr:row>
      <xdr:rowOff>77388</xdr:rowOff>
    </xdr:to>
    <xdr:cxnSp macro="">
      <xdr:nvCxnSpPr>
        <xdr:cNvPr id="237" name="直線コネクタ 236"/>
        <xdr:cNvCxnSpPr/>
      </xdr:nvCxnSpPr>
      <xdr:spPr>
        <a:xfrm flipV="1">
          <a:off x="3797300" y="16866972"/>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67444</xdr:rowOff>
    </xdr:from>
    <xdr:to>
      <xdr:col>5</xdr:col>
      <xdr:colOff>358775</xdr:colOff>
      <xdr:row>98</xdr:row>
      <xdr:rowOff>77388</xdr:rowOff>
    </xdr:to>
    <xdr:cxnSp macro="">
      <xdr:nvCxnSpPr>
        <xdr:cNvPr id="240" name="直線コネクタ 239"/>
        <xdr:cNvCxnSpPr/>
      </xdr:nvCxnSpPr>
      <xdr:spPr>
        <a:xfrm>
          <a:off x="2908300" y="1686954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53156</xdr:rowOff>
    </xdr:from>
    <xdr:to>
      <xdr:col>4</xdr:col>
      <xdr:colOff>155575</xdr:colOff>
      <xdr:row>98</xdr:row>
      <xdr:rowOff>67444</xdr:rowOff>
    </xdr:to>
    <xdr:cxnSp macro="">
      <xdr:nvCxnSpPr>
        <xdr:cNvPr id="243" name="直線コネクタ 242"/>
        <xdr:cNvCxnSpPr/>
      </xdr:nvCxnSpPr>
      <xdr:spPr>
        <a:xfrm>
          <a:off x="2019300" y="1685525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51060</xdr:rowOff>
    </xdr:from>
    <xdr:to>
      <xdr:col>2</xdr:col>
      <xdr:colOff>638175</xdr:colOff>
      <xdr:row>98</xdr:row>
      <xdr:rowOff>53156</xdr:rowOff>
    </xdr:to>
    <xdr:cxnSp macro="">
      <xdr:nvCxnSpPr>
        <xdr:cNvPr id="246" name="直線コネクタ 245"/>
        <xdr:cNvCxnSpPr/>
      </xdr:nvCxnSpPr>
      <xdr:spPr>
        <a:xfrm>
          <a:off x="1130300" y="1685316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14072</xdr:rowOff>
    </xdr:from>
    <xdr:to>
      <xdr:col>6</xdr:col>
      <xdr:colOff>561975</xdr:colOff>
      <xdr:row>98</xdr:row>
      <xdr:rowOff>115672</xdr:rowOff>
    </xdr:to>
    <xdr:sp macro="" textlink="">
      <xdr:nvSpPr>
        <xdr:cNvPr id="256" name="円/楕円 255"/>
        <xdr:cNvSpPr/>
      </xdr:nvSpPr>
      <xdr:spPr>
        <a:xfrm>
          <a:off x="45847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100449</xdr:rowOff>
    </xdr:from>
    <xdr:ext cx="534377" cy="259045"/>
    <xdr:sp macro="" textlink="">
      <xdr:nvSpPr>
        <xdr:cNvPr id="257" name="衛生費該当値テキスト"/>
        <xdr:cNvSpPr txBox="1"/>
      </xdr:nvSpPr>
      <xdr:spPr>
        <a:xfrm>
          <a:off x="4686300" y="167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26588</xdr:rowOff>
    </xdr:from>
    <xdr:to>
      <xdr:col>5</xdr:col>
      <xdr:colOff>409575</xdr:colOff>
      <xdr:row>98</xdr:row>
      <xdr:rowOff>128188</xdr:rowOff>
    </xdr:to>
    <xdr:sp macro="" textlink="">
      <xdr:nvSpPr>
        <xdr:cNvPr id="258" name="円/楕円 257"/>
        <xdr:cNvSpPr/>
      </xdr:nvSpPr>
      <xdr:spPr>
        <a:xfrm>
          <a:off x="3746500" y="168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119315</xdr:rowOff>
    </xdr:from>
    <xdr:ext cx="534377" cy="259045"/>
    <xdr:sp macro="" textlink="">
      <xdr:nvSpPr>
        <xdr:cNvPr id="259" name="テキスト ボックス 258"/>
        <xdr:cNvSpPr txBox="1"/>
      </xdr:nvSpPr>
      <xdr:spPr>
        <a:xfrm>
          <a:off x="3530111" y="169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16644</xdr:rowOff>
    </xdr:from>
    <xdr:to>
      <xdr:col>4</xdr:col>
      <xdr:colOff>206375</xdr:colOff>
      <xdr:row>98</xdr:row>
      <xdr:rowOff>118244</xdr:rowOff>
    </xdr:to>
    <xdr:sp macro="" textlink="">
      <xdr:nvSpPr>
        <xdr:cNvPr id="260" name="円/楕円 259"/>
        <xdr:cNvSpPr/>
      </xdr:nvSpPr>
      <xdr:spPr>
        <a:xfrm>
          <a:off x="2857500" y="168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109371</xdr:rowOff>
    </xdr:from>
    <xdr:ext cx="534377" cy="259045"/>
    <xdr:sp macro="" textlink="">
      <xdr:nvSpPr>
        <xdr:cNvPr id="261" name="テキスト ボックス 260"/>
        <xdr:cNvSpPr txBox="1"/>
      </xdr:nvSpPr>
      <xdr:spPr>
        <a:xfrm>
          <a:off x="2641111" y="169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2356</xdr:rowOff>
    </xdr:from>
    <xdr:to>
      <xdr:col>3</xdr:col>
      <xdr:colOff>3175</xdr:colOff>
      <xdr:row>98</xdr:row>
      <xdr:rowOff>103956</xdr:rowOff>
    </xdr:to>
    <xdr:sp macro="" textlink="">
      <xdr:nvSpPr>
        <xdr:cNvPr id="262" name="円/楕円 261"/>
        <xdr:cNvSpPr/>
      </xdr:nvSpPr>
      <xdr:spPr>
        <a:xfrm>
          <a:off x="1968500" y="168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95083</xdr:rowOff>
    </xdr:from>
    <xdr:ext cx="534377" cy="259045"/>
    <xdr:sp macro="" textlink="">
      <xdr:nvSpPr>
        <xdr:cNvPr id="263" name="テキスト ボックス 262"/>
        <xdr:cNvSpPr txBox="1"/>
      </xdr:nvSpPr>
      <xdr:spPr>
        <a:xfrm>
          <a:off x="1752111" y="168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260</xdr:rowOff>
    </xdr:from>
    <xdr:to>
      <xdr:col>1</xdr:col>
      <xdr:colOff>485775</xdr:colOff>
      <xdr:row>98</xdr:row>
      <xdr:rowOff>101860</xdr:rowOff>
    </xdr:to>
    <xdr:sp macro="" textlink="">
      <xdr:nvSpPr>
        <xdr:cNvPr id="264" name="円/楕円 263"/>
        <xdr:cNvSpPr/>
      </xdr:nvSpPr>
      <xdr:spPr>
        <a:xfrm>
          <a:off x="1079500" y="16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92987</xdr:rowOff>
    </xdr:from>
    <xdr:ext cx="534377" cy="259045"/>
    <xdr:sp macro="" textlink="">
      <xdr:nvSpPr>
        <xdr:cNvPr id="265" name="テキスト ボックス 264"/>
        <xdr:cNvSpPr txBox="1"/>
      </xdr:nvSpPr>
      <xdr:spPr>
        <a:xfrm>
          <a:off x="863111" y="168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116749</xdr:rowOff>
    </xdr:from>
    <xdr:to>
      <xdr:col>15</xdr:col>
      <xdr:colOff>180975</xdr:colOff>
      <xdr:row>38</xdr:row>
      <xdr:rowOff>130967</xdr:rowOff>
    </xdr:to>
    <xdr:cxnSp macro="">
      <xdr:nvCxnSpPr>
        <xdr:cNvPr id="292" name="直線コネクタ 291"/>
        <xdr:cNvCxnSpPr/>
      </xdr:nvCxnSpPr>
      <xdr:spPr>
        <a:xfrm>
          <a:off x="9639300" y="6631849"/>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90505</xdr:rowOff>
    </xdr:from>
    <xdr:to>
      <xdr:col>14</xdr:col>
      <xdr:colOff>28575</xdr:colOff>
      <xdr:row>38</xdr:row>
      <xdr:rowOff>116749</xdr:rowOff>
    </xdr:to>
    <xdr:cxnSp macro="">
      <xdr:nvCxnSpPr>
        <xdr:cNvPr id="295" name="直線コネクタ 294"/>
        <xdr:cNvCxnSpPr/>
      </xdr:nvCxnSpPr>
      <xdr:spPr>
        <a:xfrm>
          <a:off x="8750300" y="6605605"/>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62891</xdr:rowOff>
    </xdr:from>
    <xdr:to>
      <xdr:col>12</xdr:col>
      <xdr:colOff>511175</xdr:colOff>
      <xdr:row>38</xdr:row>
      <xdr:rowOff>90505</xdr:rowOff>
    </xdr:to>
    <xdr:cxnSp macro="">
      <xdr:nvCxnSpPr>
        <xdr:cNvPr id="298" name="直線コネクタ 297"/>
        <xdr:cNvCxnSpPr/>
      </xdr:nvCxnSpPr>
      <xdr:spPr>
        <a:xfrm>
          <a:off x="7861300" y="6577991"/>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28235</xdr:rowOff>
    </xdr:from>
    <xdr:to>
      <xdr:col>11</xdr:col>
      <xdr:colOff>307975</xdr:colOff>
      <xdr:row>38</xdr:row>
      <xdr:rowOff>62891</xdr:rowOff>
    </xdr:to>
    <xdr:cxnSp macro="">
      <xdr:nvCxnSpPr>
        <xdr:cNvPr id="301" name="直線コネクタ 300"/>
        <xdr:cNvCxnSpPr/>
      </xdr:nvCxnSpPr>
      <xdr:spPr>
        <a:xfrm>
          <a:off x="6972300" y="6543335"/>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80167</xdr:rowOff>
    </xdr:from>
    <xdr:to>
      <xdr:col>15</xdr:col>
      <xdr:colOff>231775</xdr:colOff>
      <xdr:row>39</xdr:row>
      <xdr:rowOff>10317</xdr:rowOff>
    </xdr:to>
    <xdr:sp macro="" textlink="">
      <xdr:nvSpPr>
        <xdr:cNvPr id="311" name="円/楕円 310"/>
        <xdr:cNvSpPr/>
      </xdr:nvSpPr>
      <xdr:spPr>
        <a:xfrm>
          <a:off x="10426700" y="65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166544</xdr:rowOff>
    </xdr:from>
    <xdr:ext cx="378565" cy="259045"/>
    <xdr:sp macro="" textlink="">
      <xdr:nvSpPr>
        <xdr:cNvPr id="312" name="労働費該当値テキスト"/>
        <xdr:cNvSpPr txBox="1"/>
      </xdr:nvSpPr>
      <xdr:spPr>
        <a:xfrm>
          <a:off x="10528300" y="651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65949</xdr:rowOff>
    </xdr:from>
    <xdr:to>
      <xdr:col>14</xdr:col>
      <xdr:colOff>79375</xdr:colOff>
      <xdr:row>38</xdr:row>
      <xdr:rowOff>167549</xdr:rowOff>
    </xdr:to>
    <xdr:sp macro="" textlink="">
      <xdr:nvSpPr>
        <xdr:cNvPr id="313" name="円/楕円 312"/>
        <xdr:cNvSpPr/>
      </xdr:nvSpPr>
      <xdr:spPr>
        <a:xfrm>
          <a:off x="9588500" y="6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158676</xdr:rowOff>
    </xdr:from>
    <xdr:ext cx="378565" cy="259045"/>
    <xdr:sp macro="" textlink="">
      <xdr:nvSpPr>
        <xdr:cNvPr id="314" name="テキスト ボックス 313"/>
        <xdr:cNvSpPr txBox="1"/>
      </xdr:nvSpPr>
      <xdr:spPr>
        <a:xfrm>
          <a:off x="9450017" y="667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39705</xdr:rowOff>
    </xdr:from>
    <xdr:to>
      <xdr:col>12</xdr:col>
      <xdr:colOff>561975</xdr:colOff>
      <xdr:row>38</xdr:row>
      <xdr:rowOff>141305</xdr:rowOff>
    </xdr:to>
    <xdr:sp macro="" textlink="">
      <xdr:nvSpPr>
        <xdr:cNvPr id="315" name="円/楕円 314"/>
        <xdr:cNvSpPr/>
      </xdr:nvSpPr>
      <xdr:spPr>
        <a:xfrm>
          <a:off x="8699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132432</xdr:rowOff>
    </xdr:from>
    <xdr:ext cx="469744" cy="259045"/>
    <xdr:sp macro="" textlink="">
      <xdr:nvSpPr>
        <xdr:cNvPr id="316" name="テキスト ボックス 315"/>
        <xdr:cNvSpPr txBox="1"/>
      </xdr:nvSpPr>
      <xdr:spPr>
        <a:xfrm>
          <a:off x="8515427" y="66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12091</xdr:rowOff>
    </xdr:from>
    <xdr:to>
      <xdr:col>11</xdr:col>
      <xdr:colOff>358775</xdr:colOff>
      <xdr:row>38</xdr:row>
      <xdr:rowOff>113691</xdr:rowOff>
    </xdr:to>
    <xdr:sp macro="" textlink="">
      <xdr:nvSpPr>
        <xdr:cNvPr id="317" name="円/楕円 316"/>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104818</xdr:rowOff>
    </xdr:from>
    <xdr:ext cx="469744" cy="259045"/>
    <xdr:sp macro="" textlink="">
      <xdr:nvSpPr>
        <xdr:cNvPr id="318" name="テキスト ボックス 317"/>
        <xdr:cNvSpPr txBox="1"/>
      </xdr:nvSpPr>
      <xdr:spPr>
        <a:xfrm>
          <a:off x="7626427"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148885</xdr:rowOff>
    </xdr:from>
    <xdr:to>
      <xdr:col>10</xdr:col>
      <xdr:colOff>155575</xdr:colOff>
      <xdr:row>38</xdr:row>
      <xdr:rowOff>79035</xdr:rowOff>
    </xdr:to>
    <xdr:sp macro="" textlink="">
      <xdr:nvSpPr>
        <xdr:cNvPr id="319" name="円/楕円 318"/>
        <xdr:cNvSpPr/>
      </xdr:nvSpPr>
      <xdr:spPr>
        <a:xfrm>
          <a:off x="6921500" y="64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70162</xdr:rowOff>
    </xdr:from>
    <xdr:ext cx="469744" cy="259045"/>
    <xdr:sp macro="" textlink="">
      <xdr:nvSpPr>
        <xdr:cNvPr id="320" name="テキスト ボックス 319"/>
        <xdr:cNvSpPr txBox="1"/>
      </xdr:nvSpPr>
      <xdr:spPr>
        <a:xfrm>
          <a:off x="6737427" y="658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82648</xdr:rowOff>
    </xdr:from>
    <xdr:to>
      <xdr:col>15</xdr:col>
      <xdr:colOff>180340</xdr:colOff>
      <xdr:row>59</xdr:row>
      <xdr:rowOff>68769</xdr:rowOff>
    </xdr:to>
    <xdr:cxnSp macro="">
      <xdr:nvCxnSpPr>
        <xdr:cNvPr id="346" name="直線コネクタ 345"/>
        <xdr:cNvCxnSpPr/>
      </xdr:nvCxnSpPr>
      <xdr:spPr>
        <a:xfrm flipV="1">
          <a:off x="10475595" y="8998048"/>
          <a:ext cx="1270" cy="118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72596</xdr:rowOff>
    </xdr:from>
    <xdr:ext cx="378565" cy="259045"/>
    <xdr:sp macro="" textlink="">
      <xdr:nvSpPr>
        <xdr:cNvPr id="347" name="農林水産業費最小値テキスト"/>
        <xdr:cNvSpPr txBox="1"/>
      </xdr:nvSpPr>
      <xdr:spPr>
        <a:xfrm>
          <a:off x="10528300" y="1018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68769</xdr:rowOff>
    </xdr:from>
    <xdr:to>
      <xdr:col>15</xdr:col>
      <xdr:colOff>269875</xdr:colOff>
      <xdr:row>59</xdr:row>
      <xdr:rowOff>68769</xdr:rowOff>
    </xdr:to>
    <xdr:cxnSp macro="">
      <xdr:nvCxnSpPr>
        <xdr:cNvPr id="348" name="直線コネクタ 347"/>
        <xdr:cNvCxnSpPr/>
      </xdr:nvCxnSpPr>
      <xdr:spPr>
        <a:xfrm>
          <a:off x="10388600" y="1018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29325</xdr:rowOff>
    </xdr:from>
    <xdr:ext cx="534377" cy="259045"/>
    <xdr:sp macro="" textlink="">
      <xdr:nvSpPr>
        <xdr:cNvPr id="349" name="農林水産業費最大値テキスト"/>
        <xdr:cNvSpPr txBox="1"/>
      </xdr:nvSpPr>
      <xdr:spPr>
        <a:xfrm>
          <a:off x="10528300" y="87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52</xdr:row>
      <xdr:rowOff>82648</xdr:rowOff>
    </xdr:from>
    <xdr:to>
      <xdr:col>15</xdr:col>
      <xdr:colOff>269875</xdr:colOff>
      <xdr:row>52</xdr:row>
      <xdr:rowOff>82648</xdr:rowOff>
    </xdr:to>
    <xdr:cxnSp macro="">
      <xdr:nvCxnSpPr>
        <xdr:cNvPr id="350" name="直線コネクタ 349"/>
        <xdr:cNvCxnSpPr/>
      </xdr:nvCxnSpPr>
      <xdr:spPr>
        <a:xfrm>
          <a:off x="10388600" y="899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23702</xdr:rowOff>
    </xdr:from>
    <xdr:to>
      <xdr:col>15</xdr:col>
      <xdr:colOff>180975</xdr:colOff>
      <xdr:row>54</xdr:row>
      <xdr:rowOff>8614</xdr:rowOff>
    </xdr:to>
    <xdr:cxnSp macro="">
      <xdr:nvCxnSpPr>
        <xdr:cNvPr id="351" name="直線コネクタ 350"/>
        <xdr:cNvCxnSpPr/>
      </xdr:nvCxnSpPr>
      <xdr:spPr>
        <a:xfrm>
          <a:off x="9639300" y="8767652"/>
          <a:ext cx="8382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157559</xdr:rowOff>
    </xdr:from>
    <xdr:ext cx="534377" cy="259045"/>
    <xdr:sp macro="" textlink="">
      <xdr:nvSpPr>
        <xdr:cNvPr id="352" name="農林水産業費平均値テキスト"/>
        <xdr:cNvSpPr txBox="1"/>
      </xdr:nvSpPr>
      <xdr:spPr>
        <a:xfrm>
          <a:off x="10528300" y="9758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7682</xdr:rowOff>
    </xdr:from>
    <xdr:to>
      <xdr:col>15</xdr:col>
      <xdr:colOff>231775</xdr:colOff>
      <xdr:row>57</xdr:row>
      <xdr:rowOff>109282</xdr:rowOff>
    </xdr:to>
    <xdr:sp macro="" textlink="">
      <xdr:nvSpPr>
        <xdr:cNvPr id="353" name="フローチャート : 判断 352"/>
        <xdr:cNvSpPr/>
      </xdr:nvSpPr>
      <xdr:spPr>
        <a:xfrm>
          <a:off x="10426700" y="97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23702</xdr:rowOff>
    </xdr:from>
    <xdr:to>
      <xdr:col>14</xdr:col>
      <xdr:colOff>28575</xdr:colOff>
      <xdr:row>55</xdr:row>
      <xdr:rowOff>166708</xdr:rowOff>
    </xdr:to>
    <xdr:cxnSp macro="">
      <xdr:nvCxnSpPr>
        <xdr:cNvPr id="354" name="直線コネクタ 353"/>
        <xdr:cNvCxnSpPr/>
      </xdr:nvCxnSpPr>
      <xdr:spPr>
        <a:xfrm flipV="1">
          <a:off x="8750300" y="8767652"/>
          <a:ext cx="889000" cy="82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95039</xdr:rowOff>
    </xdr:from>
    <xdr:to>
      <xdr:col>14</xdr:col>
      <xdr:colOff>79375</xdr:colOff>
      <xdr:row>57</xdr:row>
      <xdr:rowOff>25189</xdr:rowOff>
    </xdr:to>
    <xdr:sp macro="" textlink="">
      <xdr:nvSpPr>
        <xdr:cNvPr id="355" name="フローチャート : 判断 354"/>
        <xdr:cNvSpPr/>
      </xdr:nvSpPr>
      <xdr:spPr>
        <a:xfrm>
          <a:off x="9588500" y="969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16316</xdr:rowOff>
    </xdr:from>
    <xdr:ext cx="534377" cy="259045"/>
    <xdr:sp macro="" textlink="">
      <xdr:nvSpPr>
        <xdr:cNvPr id="356" name="テキスト ボックス 355"/>
        <xdr:cNvSpPr txBox="1"/>
      </xdr:nvSpPr>
      <xdr:spPr>
        <a:xfrm>
          <a:off x="9372111" y="97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166708</xdr:rowOff>
    </xdr:from>
    <xdr:to>
      <xdr:col>12</xdr:col>
      <xdr:colOff>511175</xdr:colOff>
      <xdr:row>57</xdr:row>
      <xdr:rowOff>4042</xdr:rowOff>
    </xdr:to>
    <xdr:cxnSp macro="">
      <xdr:nvCxnSpPr>
        <xdr:cNvPr id="357" name="直線コネクタ 356"/>
        <xdr:cNvCxnSpPr/>
      </xdr:nvCxnSpPr>
      <xdr:spPr>
        <a:xfrm flipV="1">
          <a:off x="7861300" y="9596458"/>
          <a:ext cx="889000" cy="18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108593</xdr:rowOff>
    </xdr:from>
    <xdr:to>
      <xdr:col>12</xdr:col>
      <xdr:colOff>561975</xdr:colOff>
      <xdr:row>57</xdr:row>
      <xdr:rowOff>38743</xdr:rowOff>
    </xdr:to>
    <xdr:sp macro="" textlink="">
      <xdr:nvSpPr>
        <xdr:cNvPr id="358" name="フローチャート : 判断 357"/>
        <xdr:cNvSpPr/>
      </xdr:nvSpPr>
      <xdr:spPr>
        <a:xfrm>
          <a:off x="8699500" y="970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29870</xdr:rowOff>
    </xdr:from>
    <xdr:ext cx="534377" cy="259045"/>
    <xdr:sp macro="" textlink="">
      <xdr:nvSpPr>
        <xdr:cNvPr id="359" name="テキスト ボックス 358"/>
        <xdr:cNvSpPr txBox="1"/>
      </xdr:nvSpPr>
      <xdr:spPr>
        <a:xfrm>
          <a:off x="8483111" y="980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127029</xdr:rowOff>
    </xdr:from>
    <xdr:to>
      <xdr:col>11</xdr:col>
      <xdr:colOff>307975</xdr:colOff>
      <xdr:row>57</xdr:row>
      <xdr:rowOff>4042</xdr:rowOff>
    </xdr:to>
    <xdr:cxnSp macro="">
      <xdr:nvCxnSpPr>
        <xdr:cNvPr id="360" name="直線コネクタ 359"/>
        <xdr:cNvCxnSpPr/>
      </xdr:nvCxnSpPr>
      <xdr:spPr>
        <a:xfrm>
          <a:off x="6972300" y="9728229"/>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154410</xdr:rowOff>
    </xdr:from>
    <xdr:to>
      <xdr:col>11</xdr:col>
      <xdr:colOff>358775</xdr:colOff>
      <xdr:row>57</xdr:row>
      <xdr:rowOff>84560</xdr:rowOff>
    </xdr:to>
    <xdr:sp macro="" textlink="">
      <xdr:nvSpPr>
        <xdr:cNvPr id="361" name="フローチャート : 判断 360"/>
        <xdr:cNvSpPr/>
      </xdr:nvSpPr>
      <xdr:spPr>
        <a:xfrm>
          <a:off x="7810500" y="975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75687</xdr:rowOff>
    </xdr:from>
    <xdr:ext cx="534377" cy="259045"/>
    <xdr:sp macro="" textlink="">
      <xdr:nvSpPr>
        <xdr:cNvPr id="362" name="テキスト ボックス 361"/>
        <xdr:cNvSpPr txBox="1"/>
      </xdr:nvSpPr>
      <xdr:spPr>
        <a:xfrm>
          <a:off x="7594111" y="98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157480</xdr:rowOff>
    </xdr:from>
    <xdr:to>
      <xdr:col>10</xdr:col>
      <xdr:colOff>155575</xdr:colOff>
      <xdr:row>57</xdr:row>
      <xdr:rowOff>87630</xdr:rowOff>
    </xdr:to>
    <xdr:sp macro="" textlink="">
      <xdr:nvSpPr>
        <xdr:cNvPr id="363" name="フローチャート : 判断 362"/>
        <xdr:cNvSpPr/>
      </xdr:nvSpPr>
      <xdr:spPr>
        <a:xfrm>
          <a:off x="692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78757</xdr:rowOff>
    </xdr:from>
    <xdr:ext cx="534377" cy="259045"/>
    <xdr:sp macro="" textlink="">
      <xdr:nvSpPr>
        <xdr:cNvPr id="364" name="テキスト ボックス 363"/>
        <xdr:cNvSpPr txBox="1"/>
      </xdr:nvSpPr>
      <xdr:spPr>
        <a:xfrm>
          <a:off x="6705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129264</xdr:rowOff>
    </xdr:from>
    <xdr:to>
      <xdr:col>15</xdr:col>
      <xdr:colOff>231775</xdr:colOff>
      <xdr:row>54</xdr:row>
      <xdr:rowOff>59414</xdr:rowOff>
    </xdr:to>
    <xdr:sp macro="" textlink="">
      <xdr:nvSpPr>
        <xdr:cNvPr id="370" name="円/楕円 369"/>
        <xdr:cNvSpPr/>
      </xdr:nvSpPr>
      <xdr:spPr>
        <a:xfrm>
          <a:off x="10426700" y="92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152141</xdr:rowOff>
    </xdr:from>
    <xdr:ext cx="534377" cy="259045"/>
    <xdr:sp macro="" textlink="">
      <xdr:nvSpPr>
        <xdr:cNvPr id="371" name="農林水産業費該当値テキスト"/>
        <xdr:cNvSpPr txBox="1"/>
      </xdr:nvSpPr>
      <xdr:spPr>
        <a:xfrm>
          <a:off x="10528300" y="90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29,014</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144352</xdr:rowOff>
    </xdr:from>
    <xdr:to>
      <xdr:col>14</xdr:col>
      <xdr:colOff>79375</xdr:colOff>
      <xdr:row>51</xdr:row>
      <xdr:rowOff>74502</xdr:rowOff>
    </xdr:to>
    <xdr:sp macro="" textlink="">
      <xdr:nvSpPr>
        <xdr:cNvPr id="372" name="円/楕円 371"/>
        <xdr:cNvSpPr/>
      </xdr:nvSpPr>
      <xdr:spPr>
        <a:xfrm>
          <a:off x="9588500" y="87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91029</xdr:rowOff>
    </xdr:from>
    <xdr:ext cx="534377" cy="259045"/>
    <xdr:sp macro="" textlink="">
      <xdr:nvSpPr>
        <xdr:cNvPr id="373" name="テキスト ボックス 372"/>
        <xdr:cNvSpPr txBox="1"/>
      </xdr:nvSpPr>
      <xdr:spPr>
        <a:xfrm>
          <a:off x="9372111" y="84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115908</xdr:rowOff>
    </xdr:from>
    <xdr:to>
      <xdr:col>12</xdr:col>
      <xdr:colOff>561975</xdr:colOff>
      <xdr:row>56</xdr:row>
      <xdr:rowOff>46058</xdr:rowOff>
    </xdr:to>
    <xdr:sp macro="" textlink="">
      <xdr:nvSpPr>
        <xdr:cNvPr id="374" name="円/楕円 373"/>
        <xdr:cNvSpPr/>
      </xdr:nvSpPr>
      <xdr:spPr>
        <a:xfrm>
          <a:off x="8699500" y="95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62585</xdr:rowOff>
    </xdr:from>
    <xdr:ext cx="534377" cy="259045"/>
    <xdr:sp macro="" textlink="">
      <xdr:nvSpPr>
        <xdr:cNvPr id="375" name="テキスト ボックス 374"/>
        <xdr:cNvSpPr txBox="1"/>
      </xdr:nvSpPr>
      <xdr:spPr>
        <a:xfrm>
          <a:off x="8483111" y="93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124692</xdr:rowOff>
    </xdr:from>
    <xdr:to>
      <xdr:col>11</xdr:col>
      <xdr:colOff>358775</xdr:colOff>
      <xdr:row>57</xdr:row>
      <xdr:rowOff>54842</xdr:rowOff>
    </xdr:to>
    <xdr:sp macro="" textlink="">
      <xdr:nvSpPr>
        <xdr:cNvPr id="376" name="円/楕円 375"/>
        <xdr:cNvSpPr/>
      </xdr:nvSpPr>
      <xdr:spPr>
        <a:xfrm>
          <a:off x="7810500" y="97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71369</xdr:rowOff>
    </xdr:from>
    <xdr:ext cx="534377" cy="259045"/>
    <xdr:sp macro="" textlink="">
      <xdr:nvSpPr>
        <xdr:cNvPr id="377" name="テキスト ボックス 376"/>
        <xdr:cNvSpPr txBox="1"/>
      </xdr:nvSpPr>
      <xdr:spPr>
        <a:xfrm>
          <a:off x="7594111" y="950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76229</xdr:rowOff>
    </xdr:from>
    <xdr:to>
      <xdr:col>10</xdr:col>
      <xdr:colOff>155575</xdr:colOff>
      <xdr:row>57</xdr:row>
      <xdr:rowOff>6379</xdr:rowOff>
    </xdr:to>
    <xdr:sp macro="" textlink="">
      <xdr:nvSpPr>
        <xdr:cNvPr id="378" name="円/楕円 377"/>
        <xdr:cNvSpPr/>
      </xdr:nvSpPr>
      <xdr:spPr>
        <a:xfrm>
          <a:off x="6921500" y="96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22906</xdr:rowOff>
    </xdr:from>
    <xdr:ext cx="534377" cy="259045"/>
    <xdr:sp macro="" textlink="">
      <xdr:nvSpPr>
        <xdr:cNvPr id="379" name="テキスト ボックス 378"/>
        <xdr:cNvSpPr txBox="1"/>
      </xdr:nvSpPr>
      <xdr:spPr>
        <a:xfrm>
          <a:off x="6705111" y="94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57428</xdr:rowOff>
    </xdr:from>
    <xdr:to>
      <xdr:col>15</xdr:col>
      <xdr:colOff>180975</xdr:colOff>
      <xdr:row>76</xdr:row>
      <xdr:rowOff>88402</xdr:rowOff>
    </xdr:to>
    <xdr:cxnSp macro="">
      <xdr:nvCxnSpPr>
        <xdr:cNvPr id="406" name="直線コネクタ 405"/>
        <xdr:cNvCxnSpPr/>
      </xdr:nvCxnSpPr>
      <xdr:spPr>
        <a:xfrm>
          <a:off x="9639300" y="13087628"/>
          <a:ext cx="8382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7"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57428</xdr:rowOff>
    </xdr:from>
    <xdr:to>
      <xdr:col>14</xdr:col>
      <xdr:colOff>28575</xdr:colOff>
      <xdr:row>76</xdr:row>
      <xdr:rowOff>169166</xdr:rowOff>
    </xdr:to>
    <xdr:cxnSp macro="">
      <xdr:nvCxnSpPr>
        <xdr:cNvPr id="409" name="直線コネクタ 408"/>
        <xdr:cNvCxnSpPr/>
      </xdr:nvCxnSpPr>
      <xdr:spPr>
        <a:xfrm flipV="1">
          <a:off x="8750300" y="13087628"/>
          <a:ext cx="889000" cy="1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0" name="フローチャート : 判断 409"/>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11" name="テキスト ボックス 410"/>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151679</xdr:rowOff>
    </xdr:from>
    <xdr:to>
      <xdr:col>12</xdr:col>
      <xdr:colOff>511175</xdr:colOff>
      <xdr:row>76</xdr:row>
      <xdr:rowOff>169166</xdr:rowOff>
    </xdr:to>
    <xdr:cxnSp macro="">
      <xdr:nvCxnSpPr>
        <xdr:cNvPr id="412" name="直線コネクタ 411"/>
        <xdr:cNvCxnSpPr/>
      </xdr:nvCxnSpPr>
      <xdr:spPr>
        <a:xfrm>
          <a:off x="7861300" y="1318187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3" name="フローチャート : 判断 412"/>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4" name="テキスト ボックス 413"/>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151679</xdr:rowOff>
    </xdr:from>
    <xdr:to>
      <xdr:col>11</xdr:col>
      <xdr:colOff>307975</xdr:colOff>
      <xdr:row>76</xdr:row>
      <xdr:rowOff>169807</xdr:rowOff>
    </xdr:to>
    <xdr:cxnSp macro="">
      <xdr:nvCxnSpPr>
        <xdr:cNvPr id="415" name="直線コネクタ 414"/>
        <xdr:cNvCxnSpPr/>
      </xdr:nvCxnSpPr>
      <xdr:spPr>
        <a:xfrm flipV="1">
          <a:off x="6972300" y="13181879"/>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6" name="フローチャート : 判断 415"/>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7" name="テキスト ボックス 416"/>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8" name="フローチャート : 判断 417"/>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9" name="テキスト ボックス 418"/>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37602</xdr:rowOff>
    </xdr:from>
    <xdr:to>
      <xdr:col>15</xdr:col>
      <xdr:colOff>231775</xdr:colOff>
      <xdr:row>76</xdr:row>
      <xdr:rowOff>139202</xdr:rowOff>
    </xdr:to>
    <xdr:sp macro="" textlink="">
      <xdr:nvSpPr>
        <xdr:cNvPr id="425" name="円/楕円 424"/>
        <xdr:cNvSpPr/>
      </xdr:nvSpPr>
      <xdr:spPr>
        <a:xfrm>
          <a:off x="10426700" y="130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60479</xdr:rowOff>
    </xdr:from>
    <xdr:ext cx="534377" cy="259045"/>
    <xdr:sp macro="" textlink="">
      <xdr:nvSpPr>
        <xdr:cNvPr id="426" name="商工費該当値テキスト"/>
        <xdr:cNvSpPr txBox="1"/>
      </xdr:nvSpPr>
      <xdr:spPr>
        <a:xfrm>
          <a:off x="10528300" y="1291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6628</xdr:rowOff>
    </xdr:from>
    <xdr:to>
      <xdr:col>14</xdr:col>
      <xdr:colOff>79375</xdr:colOff>
      <xdr:row>76</xdr:row>
      <xdr:rowOff>108228</xdr:rowOff>
    </xdr:to>
    <xdr:sp macro="" textlink="">
      <xdr:nvSpPr>
        <xdr:cNvPr id="427" name="円/楕円 426"/>
        <xdr:cNvSpPr/>
      </xdr:nvSpPr>
      <xdr:spPr>
        <a:xfrm>
          <a:off x="9588500" y="130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124754</xdr:rowOff>
    </xdr:from>
    <xdr:ext cx="534377" cy="259045"/>
    <xdr:sp macro="" textlink="">
      <xdr:nvSpPr>
        <xdr:cNvPr id="428" name="テキスト ボックス 427"/>
        <xdr:cNvSpPr txBox="1"/>
      </xdr:nvSpPr>
      <xdr:spPr>
        <a:xfrm>
          <a:off x="9372111" y="128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118366</xdr:rowOff>
    </xdr:from>
    <xdr:to>
      <xdr:col>12</xdr:col>
      <xdr:colOff>561975</xdr:colOff>
      <xdr:row>77</xdr:row>
      <xdr:rowOff>48516</xdr:rowOff>
    </xdr:to>
    <xdr:sp macro="" textlink="">
      <xdr:nvSpPr>
        <xdr:cNvPr id="429" name="円/楕円 428"/>
        <xdr:cNvSpPr/>
      </xdr:nvSpPr>
      <xdr:spPr>
        <a:xfrm>
          <a:off x="8699500" y="131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65043</xdr:rowOff>
    </xdr:from>
    <xdr:ext cx="534377" cy="259045"/>
    <xdr:sp macro="" textlink="">
      <xdr:nvSpPr>
        <xdr:cNvPr id="430" name="テキスト ボックス 429"/>
        <xdr:cNvSpPr txBox="1"/>
      </xdr:nvSpPr>
      <xdr:spPr>
        <a:xfrm>
          <a:off x="8483111" y="1292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100879</xdr:rowOff>
    </xdr:from>
    <xdr:to>
      <xdr:col>11</xdr:col>
      <xdr:colOff>358775</xdr:colOff>
      <xdr:row>77</xdr:row>
      <xdr:rowOff>31029</xdr:rowOff>
    </xdr:to>
    <xdr:sp macro="" textlink="">
      <xdr:nvSpPr>
        <xdr:cNvPr id="431" name="円/楕円 430"/>
        <xdr:cNvSpPr/>
      </xdr:nvSpPr>
      <xdr:spPr>
        <a:xfrm>
          <a:off x="78105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47555</xdr:rowOff>
    </xdr:from>
    <xdr:ext cx="534377" cy="259045"/>
    <xdr:sp macro="" textlink="">
      <xdr:nvSpPr>
        <xdr:cNvPr id="432" name="テキスト ボックス 431"/>
        <xdr:cNvSpPr txBox="1"/>
      </xdr:nvSpPr>
      <xdr:spPr>
        <a:xfrm>
          <a:off x="7594111" y="129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119007</xdr:rowOff>
    </xdr:from>
    <xdr:to>
      <xdr:col>10</xdr:col>
      <xdr:colOff>155575</xdr:colOff>
      <xdr:row>77</xdr:row>
      <xdr:rowOff>49157</xdr:rowOff>
    </xdr:to>
    <xdr:sp macro="" textlink="">
      <xdr:nvSpPr>
        <xdr:cNvPr id="433" name="円/楕円 432"/>
        <xdr:cNvSpPr/>
      </xdr:nvSpPr>
      <xdr:spPr>
        <a:xfrm>
          <a:off x="6921500" y="131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65684</xdr:rowOff>
    </xdr:from>
    <xdr:ext cx="534377" cy="259045"/>
    <xdr:sp macro="" textlink="">
      <xdr:nvSpPr>
        <xdr:cNvPr id="434" name="テキスト ボックス 433"/>
        <xdr:cNvSpPr txBox="1"/>
      </xdr:nvSpPr>
      <xdr:spPr>
        <a:xfrm>
          <a:off x="6705111" y="129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168694</xdr:rowOff>
    </xdr:from>
    <xdr:to>
      <xdr:col>15</xdr:col>
      <xdr:colOff>180975</xdr:colOff>
      <xdr:row>95</xdr:row>
      <xdr:rowOff>41917</xdr:rowOff>
    </xdr:to>
    <xdr:cxnSp macro="">
      <xdr:nvCxnSpPr>
        <xdr:cNvPr id="464" name="直線コネクタ 463"/>
        <xdr:cNvCxnSpPr/>
      </xdr:nvCxnSpPr>
      <xdr:spPr>
        <a:xfrm>
          <a:off x="9639300" y="16284994"/>
          <a:ext cx="8382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5"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69386</xdr:rowOff>
    </xdr:from>
    <xdr:to>
      <xdr:col>14</xdr:col>
      <xdr:colOff>28575</xdr:colOff>
      <xdr:row>94</xdr:row>
      <xdr:rowOff>168694</xdr:rowOff>
    </xdr:to>
    <xdr:cxnSp macro="">
      <xdr:nvCxnSpPr>
        <xdr:cNvPr id="467" name="直線コネクタ 466"/>
        <xdr:cNvCxnSpPr/>
      </xdr:nvCxnSpPr>
      <xdr:spPr>
        <a:xfrm>
          <a:off x="8750300" y="16014236"/>
          <a:ext cx="889000" cy="2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8" name="フローチャート : 判断 467"/>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9" name="テキスト ボックス 468"/>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69386</xdr:rowOff>
    </xdr:from>
    <xdr:to>
      <xdr:col>12</xdr:col>
      <xdr:colOff>511175</xdr:colOff>
      <xdr:row>94</xdr:row>
      <xdr:rowOff>89942</xdr:rowOff>
    </xdr:to>
    <xdr:cxnSp macro="">
      <xdr:nvCxnSpPr>
        <xdr:cNvPr id="470" name="直線コネクタ 469"/>
        <xdr:cNvCxnSpPr/>
      </xdr:nvCxnSpPr>
      <xdr:spPr>
        <a:xfrm flipV="1">
          <a:off x="7861300" y="16014236"/>
          <a:ext cx="889000" cy="19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71" name="フローチャート : 判断 470"/>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2" name="テキスト ボックス 471"/>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89942</xdr:rowOff>
    </xdr:from>
    <xdr:to>
      <xdr:col>11</xdr:col>
      <xdr:colOff>307975</xdr:colOff>
      <xdr:row>94</xdr:row>
      <xdr:rowOff>130327</xdr:rowOff>
    </xdr:to>
    <xdr:cxnSp macro="">
      <xdr:nvCxnSpPr>
        <xdr:cNvPr id="473" name="直線コネクタ 472"/>
        <xdr:cNvCxnSpPr/>
      </xdr:nvCxnSpPr>
      <xdr:spPr>
        <a:xfrm flipV="1">
          <a:off x="6972300" y="16206242"/>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4" name="フローチャート : 判断 473"/>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5" name="テキスト ボックス 474"/>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6" name="フローチャート : 判断 475"/>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7" name="テキスト ボックス 476"/>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162567</xdr:rowOff>
    </xdr:from>
    <xdr:to>
      <xdr:col>15</xdr:col>
      <xdr:colOff>231775</xdr:colOff>
      <xdr:row>95</xdr:row>
      <xdr:rowOff>92717</xdr:rowOff>
    </xdr:to>
    <xdr:sp macro="" textlink="">
      <xdr:nvSpPr>
        <xdr:cNvPr id="483" name="円/楕円 482"/>
        <xdr:cNvSpPr/>
      </xdr:nvSpPr>
      <xdr:spPr>
        <a:xfrm>
          <a:off x="10426700" y="162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13994</xdr:rowOff>
    </xdr:from>
    <xdr:ext cx="534377" cy="259045"/>
    <xdr:sp macro="" textlink="">
      <xdr:nvSpPr>
        <xdr:cNvPr id="484" name="土木費該当値テキスト"/>
        <xdr:cNvSpPr txBox="1"/>
      </xdr:nvSpPr>
      <xdr:spPr>
        <a:xfrm>
          <a:off x="10528300" y="161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56,133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117894</xdr:rowOff>
    </xdr:from>
    <xdr:to>
      <xdr:col>14</xdr:col>
      <xdr:colOff>79375</xdr:colOff>
      <xdr:row>95</xdr:row>
      <xdr:rowOff>48044</xdr:rowOff>
    </xdr:to>
    <xdr:sp macro="" textlink="">
      <xdr:nvSpPr>
        <xdr:cNvPr id="485" name="円/楕円 484"/>
        <xdr:cNvSpPr/>
      </xdr:nvSpPr>
      <xdr:spPr>
        <a:xfrm>
          <a:off x="9588500" y="162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64571</xdr:rowOff>
    </xdr:from>
    <xdr:ext cx="534377" cy="259045"/>
    <xdr:sp macro="" textlink="">
      <xdr:nvSpPr>
        <xdr:cNvPr id="486" name="テキスト ボックス 485"/>
        <xdr:cNvSpPr txBox="1"/>
      </xdr:nvSpPr>
      <xdr:spPr>
        <a:xfrm>
          <a:off x="9372111" y="160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18586</xdr:rowOff>
    </xdr:from>
    <xdr:to>
      <xdr:col>12</xdr:col>
      <xdr:colOff>561975</xdr:colOff>
      <xdr:row>93</xdr:row>
      <xdr:rowOff>120186</xdr:rowOff>
    </xdr:to>
    <xdr:sp macro="" textlink="">
      <xdr:nvSpPr>
        <xdr:cNvPr id="487" name="円/楕円 486"/>
        <xdr:cNvSpPr/>
      </xdr:nvSpPr>
      <xdr:spPr>
        <a:xfrm>
          <a:off x="8699500" y="159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136713</xdr:rowOff>
    </xdr:from>
    <xdr:ext cx="534377" cy="259045"/>
    <xdr:sp macro="" textlink="">
      <xdr:nvSpPr>
        <xdr:cNvPr id="488" name="テキスト ボックス 487"/>
        <xdr:cNvSpPr txBox="1"/>
      </xdr:nvSpPr>
      <xdr:spPr>
        <a:xfrm>
          <a:off x="8483111" y="15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39142</xdr:rowOff>
    </xdr:from>
    <xdr:to>
      <xdr:col>11</xdr:col>
      <xdr:colOff>358775</xdr:colOff>
      <xdr:row>94</xdr:row>
      <xdr:rowOff>140742</xdr:rowOff>
    </xdr:to>
    <xdr:sp macro="" textlink="">
      <xdr:nvSpPr>
        <xdr:cNvPr id="489" name="円/楕円 488"/>
        <xdr:cNvSpPr/>
      </xdr:nvSpPr>
      <xdr:spPr>
        <a:xfrm>
          <a:off x="7810500" y="161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157269</xdr:rowOff>
    </xdr:from>
    <xdr:ext cx="534377" cy="259045"/>
    <xdr:sp macro="" textlink="">
      <xdr:nvSpPr>
        <xdr:cNvPr id="490" name="テキスト ボックス 489"/>
        <xdr:cNvSpPr txBox="1"/>
      </xdr:nvSpPr>
      <xdr:spPr>
        <a:xfrm>
          <a:off x="7594111" y="159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79527</xdr:rowOff>
    </xdr:from>
    <xdr:to>
      <xdr:col>10</xdr:col>
      <xdr:colOff>155575</xdr:colOff>
      <xdr:row>95</xdr:row>
      <xdr:rowOff>9677</xdr:rowOff>
    </xdr:to>
    <xdr:sp macro="" textlink="">
      <xdr:nvSpPr>
        <xdr:cNvPr id="491" name="円/楕円 490"/>
        <xdr:cNvSpPr/>
      </xdr:nvSpPr>
      <xdr:spPr>
        <a:xfrm>
          <a:off x="6921500" y="161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26204</xdr:rowOff>
    </xdr:from>
    <xdr:ext cx="534377" cy="259045"/>
    <xdr:sp macro="" textlink="">
      <xdr:nvSpPr>
        <xdr:cNvPr id="492" name="テキスト ボックス 491"/>
        <xdr:cNvSpPr txBox="1"/>
      </xdr:nvSpPr>
      <xdr:spPr>
        <a:xfrm>
          <a:off x="6705111" y="159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21437</xdr:rowOff>
    </xdr:from>
    <xdr:to>
      <xdr:col>23</xdr:col>
      <xdr:colOff>517525</xdr:colOff>
      <xdr:row>38</xdr:row>
      <xdr:rowOff>34125</xdr:rowOff>
    </xdr:to>
    <xdr:cxnSp macro="">
      <xdr:nvCxnSpPr>
        <xdr:cNvPr id="522" name="直線コネクタ 521"/>
        <xdr:cNvCxnSpPr/>
      </xdr:nvCxnSpPr>
      <xdr:spPr>
        <a:xfrm flipV="1">
          <a:off x="15481300" y="6365087"/>
          <a:ext cx="838200" cy="18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43040</xdr:rowOff>
    </xdr:from>
    <xdr:to>
      <xdr:col>22</xdr:col>
      <xdr:colOff>365125</xdr:colOff>
      <xdr:row>38</xdr:row>
      <xdr:rowOff>34125</xdr:rowOff>
    </xdr:to>
    <xdr:cxnSp macro="">
      <xdr:nvCxnSpPr>
        <xdr:cNvPr id="525" name="直線コネクタ 524"/>
        <xdr:cNvCxnSpPr/>
      </xdr:nvCxnSpPr>
      <xdr:spPr>
        <a:xfrm>
          <a:off x="14592300" y="6043790"/>
          <a:ext cx="889000" cy="5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6" name="フローチャート : 判断 525"/>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7" name="テキスト ボックス 526"/>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43040</xdr:rowOff>
    </xdr:from>
    <xdr:to>
      <xdr:col>21</xdr:col>
      <xdr:colOff>161925</xdr:colOff>
      <xdr:row>38</xdr:row>
      <xdr:rowOff>1283</xdr:rowOff>
    </xdr:to>
    <xdr:cxnSp macro="">
      <xdr:nvCxnSpPr>
        <xdr:cNvPr id="528" name="直線コネクタ 527"/>
        <xdr:cNvCxnSpPr/>
      </xdr:nvCxnSpPr>
      <xdr:spPr>
        <a:xfrm flipV="1">
          <a:off x="13703300" y="6043790"/>
          <a:ext cx="889000" cy="4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9" name="フローチャート : 判断 528"/>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30" name="テキスト ボックス 529"/>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145529</xdr:rowOff>
    </xdr:from>
    <xdr:to>
      <xdr:col>19</xdr:col>
      <xdr:colOff>644525</xdr:colOff>
      <xdr:row>38</xdr:row>
      <xdr:rowOff>1283</xdr:rowOff>
    </xdr:to>
    <xdr:cxnSp macro="">
      <xdr:nvCxnSpPr>
        <xdr:cNvPr id="531" name="直線コネクタ 530"/>
        <xdr:cNvCxnSpPr/>
      </xdr:nvCxnSpPr>
      <xdr:spPr>
        <a:xfrm>
          <a:off x="12814300" y="6489179"/>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2" name="フローチャート : 判断 531"/>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3" name="テキスト ボックス 532"/>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4" name="フローチャート : 判断 533"/>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5" name="テキスト ボックス 534"/>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142087</xdr:rowOff>
    </xdr:from>
    <xdr:to>
      <xdr:col>23</xdr:col>
      <xdr:colOff>568325</xdr:colOff>
      <xdr:row>37</xdr:row>
      <xdr:rowOff>72237</xdr:rowOff>
    </xdr:to>
    <xdr:sp macro="" textlink="">
      <xdr:nvSpPr>
        <xdr:cNvPr id="541" name="円/楕円 540"/>
        <xdr:cNvSpPr/>
      </xdr:nvSpPr>
      <xdr:spPr>
        <a:xfrm>
          <a:off x="16268700" y="63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164964</xdr:rowOff>
    </xdr:from>
    <xdr:ext cx="534377" cy="259045"/>
    <xdr:sp macro="" textlink="">
      <xdr:nvSpPr>
        <xdr:cNvPr id="542" name="消防費該当値テキスト"/>
        <xdr:cNvSpPr txBox="1"/>
      </xdr:nvSpPr>
      <xdr:spPr>
        <a:xfrm>
          <a:off x="16370300"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154775</xdr:rowOff>
    </xdr:from>
    <xdr:to>
      <xdr:col>22</xdr:col>
      <xdr:colOff>415925</xdr:colOff>
      <xdr:row>38</xdr:row>
      <xdr:rowOff>84925</xdr:rowOff>
    </xdr:to>
    <xdr:sp macro="" textlink="">
      <xdr:nvSpPr>
        <xdr:cNvPr id="543" name="円/楕円 542"/>
        <xdr:cNvSpPr/>
      </xdr:nvSpPr>
      <xdr:spPr>
        <a:xfrm>
          <a:off x="15430500" y="64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76052</xdr:rowOff>
    </xdr:from>
    <xdr:ext cx="534377" cy="259045"/>
    <xdr:sp macro="" textlink="">
      <xdr:nvSpPr>
        <xdr:cNvPr id="544" name="テキスト ボックス 543"/>
        <xdr:cNvSpPr txBox="1"/>
      </xdr:nvSpPr>
      <xdr:spPr>
        <a:xfrm>
          <a:off x="15214111" y="65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163690</xdr:rowOff>
    </xdr:from>
    <xdr:to>
      <xdr:col>21</xdr:col>
      <xdr:colOff>212725</xdr:colOff>
      <xdr:row>35</xdr:row>
      <xdr:rowOff>93840</xdr:rowOff>
    </xdr:to>
    <xdr:sp macro="" textlink="">
      <xdr:nvSpPr>
        <xdr:cNvPr id="545" name="円/楕円 544"/>
        <xdr:cNvSpPr/>
      </xdr:nvSpPr>
      <xdr:spPr>
        <a:xfrm>
          <a:off x="14541500" y="59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110367</xdr:rowOff>
    </xdr:from>
    <xdr:ext cx="534377" cy="259045"/>
    <xdr:sp macro="" textlink="">
      <xdr:nvSpPr>
        <xdr:cNvPr id="546" name="テキスト ボックス 545"/>
        <xdr:cNvSpPr txBox="1"/>
      </xdr:nvSpPr>
      <xdr:spPr>
        <a:xfrm>
          <a:off x="14325111" y="57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121933</xdr:rowOff>
    </xdr:from>
    <xdr:to>
      <xdr:col>20</xdr:col>
      <xdr:colOff>9525</xdr:colOff>
      <xdr:row>38</xdr:row>
      <xdr:rowOff>52083</xdr:rowOff>
    </xdr:to>
    <xdr:sp macro="" textlink="">
      <xdr:nvSpPr>
        <xdr:cNvPr id="547" name="円/楕円 546"/>
        <xdr:cNvSpPr/>
      </xdr:nvSpPr>
      <xdr:spPr>
        <a:xfrm>
          <a:off x="13652500" y="64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43210</xdr:rowOff>
    </xdr:from>
    <xdr:ext cx="534377" cy="259045"/>
    <xdr:sp macro="" textlink="">
      <xdr:nvSpPr>
        <xdr:cNvPr id="548" name="テキスト ボックス 547"/>
        <xdr:cNvSpPr txBox="1"/>
      </xdr:nvSpPr>
      <xdr:spPr>
        <a:xfrm>
          <a:off x="13436111" y="6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94729</xdr:rowOff>
    </xdr:from>
    <xdr:to>
      <xdr:col>18</xdr:col>
      <xdr:colOff>492125</xdr:colOff>
      <xdr:row>38</xdr:row>
      <xdr:rowOff>24879</xdr:rowOff>
    </xdr:to>
    <xdr:sp macro="" textlink="">
      <xdr:nvSpPr>
        <xdr:cNvPr id="549" name="円/楕円 548"/>
        <xdr:cNvSpPr/>
      </xdr:nvSpPr>
      <xdr:spPr>
        <a:xfrm>
          <a:off x="12763500" y="6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41406</xdr:rowOff>
    </xdr:from>
    <xdr:ext cx="534377" cy="259045"/>
    <xdr:sp macro="" textlink="">
      <xdr:nvSpPr>
        <xdr:cNvPr id="550" name="テキスト ボックス 549"/>
        <xdr:cNvSpPr txBox="1"/>
      </xdr:nvSpPr>
      <xdr:spPr>
        <a:xfrm>
          <a:off x="12547111" y="62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153530</xdr:rowOff>
    </xdr:from>
    <xdr:to>
      <xdr:col>23</xdr:col>
      <xdr:colOff>517525</xdr:colOff>
      <xdr:row>56</xdr:row>
      <xdr:rowOff>61423</xdr:rowOff>
    </xdr:to>
    <xdr:cxnSp macro="">
      <xdr:nvCxnSpPr>
        <xdr:cNvPr id="580" name="直線コネクタ 579"/>
        <xdr:cNvCxnSpPr/>
      </xdr:nvCxnSpPr>
      <xdr:spPr>
        <a:xfrm>
          <a:off x="15481300" y="9583280"/>
          <a:ext cx="8382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81"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153530</xdr:rowOff>
    </xdr:from>
    <xdr:to>
      <xdr:col>22</xdr:col>
      <xdr:colOff>365125</xdr:colOff>
      <xdr:row>57</xdr:row>
      <xdr:rowOff>124955</xdr:rowOff>
    </xdr:to>
    <xdr:cxnSp macro="">
      <xdr:nvCxnSpPr>
        <xdr:cNvPr id="583" name="直線コネクタ 582"/>
        <xdr:cNvCxnSpPr/>
      </xdr:nvCxnSpPr>
      <xdr:spPr>
        <a:xfrm flipV="1">
          <a:off x="14592300" y="958328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4" name="フローチャート : 判断 583"/>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5" name="テキスト ボックス 584"/>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124955</xdr:rowOff>
    </xdr:from>
    <xdr:to>
      <xdr:col>21</xdr:col>
      <xdr:colOff>161925</xdr:colOff>
      <xdr:row>58</xdr:row>
      <xdr:rowOff>71996</xdr:rowOff>
    </xdr:to>
    <xdr:cxnSp macro="">
      <xdr:nvCxnSpPr>
        <xdr:cNvPr id="586" name="直線コネクタ 585"/>
        <xdr:cNvCxnSpPr/>
      </xdr:nvCxnSpPr>
      <xdr:spPr>
        <a:xfrm flipV="1">
          <a:off x="13703300" y="989760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7" name="フローチャート : 判断 586"/>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8" name="テキスト ボックス 587"/>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45765</xdr:rowOff>
    </xdr:from>
    <xdr:to>
      <xdr:col>19</xdr:col>
      <xdr:colOff>644525</xdr:colOff>
      <xdr:row>58</xdr:row>
      <xdr:rowOff>71996</xdr:rowOff>
    </xdr:to>
    <xdr:cxnSp macro="">
      <xdr:nvCxnSpPr>
        <xdr:cNvPr id="589" name="直線コネクタ 588"/>
        <xdr:cNvCxnSpPr/>
      </xdr:nvCxnSpPr>
      <xdr:spPr>
        <a:xfrm>
          <a:off x="12814300" y="9989865"/>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0" name="フローチャート : 判断 589"/>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1" name="テキスト ボックス 590"/>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2" name="フローチャート : 判断 591"/>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3" name="テキスト ボックス 592"/>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10623</xdr:rowOff>
    </xdr:from>
    <xdr:to>
      <xdr:col>23</xdr:col>
      <xdr:colOff>568325</xdr:colOff>
      <xdr:row>56</xdr:row>
      <xdr:rowOff>112223</xdr:rowOff>
    </xdr:to>
    <xdr:sp macro="" textlink="">
      <xdr:nvSpPr>
        <xdr:cNvPr id="599" name="円/楕円 598"/>
        <xdr:cNvSpPr/>
      </xdr:nvSpPr>
      <xdr:spPr>
        <a:xfrm>
          <a:off x="16268700" y="96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160500</xdr:rowOff>
    </xdr:from>
    <xdr:ext cx="534377" cy="259045"/>
    <xdr:sp macro="" textlink="">
      <xdr:nvSpPr>
        <xdr:cNvPr id="600" name="教育費該当値テキスト"/>
        <xdr:cNvSpPr txBox="1"/>
      </xdr:nvSpPr>
      <xdr:spPr>
        <a:xfrm>
          <a:off x="16370300" y="95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102730</xdr:rowOff>
    </xdr:from>
    <xdr:to>
      <xdr:col>22</xdr:col>
      <xdr:colOff>415925</xdr:colOff>
      <xdr:row>56</xdr:row>
      <xdr:rowOff>32880</xdr:rowOff>
    </xdr:to>
    <xdr:sp macro="" textlink="">
      <xdr:nvSpPr>
        <xdr:cNvPr id="601" name="円/楕円 600"/>
        <xdr:cNvSpPr/>
      </xdr:nvSpPr>
      <xdr:spPr>
        <a:xfrm>
          <a:off x="15430500" y="95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49407</xdr:rowOff>
    </xdr:from>
    <xdr:ext cx="534377" cy="259045"/>
    <xdr:sp macro="" textlink="">
      <xdr:nvSpPr>
        <xdr:cNvPr id="602" name="テキスト ボックス 601"/>
        <xdr:cNvSpPr txBox="1"/>
      </xdr:nvSpPr>
      <xdr:spPr>
        <a:xfrm>
          <a:off x="15214111" y="93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74155</xdr:rowOff>
    </xdr:from>
    <xdr:to>
      <xdr:col>21</xdr:col>
      <xdr:colOff>212725</xdr:colOff>
      <xdr:row>58</xdr:row>
      <xdr:rowOff>4305</xdr:rowOff>
    </xdr:to>
    <xdr:sp macro="" textlink="">
      <xdr:nvSpPr>
        <xdr:cNvPr id="603" name="円/楕円 602"/>
        <xdr:cNvSpPr/>
      </xdr:nvSpPr>
      <xdr:spPr>
        <a:xfrm>
          <a:off x="14541500" y="98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166882</xdr:rowOff>
    </xdr:from>
    <xdr:ext cx="534377" cy="259045"/>
    <xdr:sp macro="" textlink="">
      <xdr:nvSpPr>
        <xdr:cNvPr id="604" name="テキスト ボックス 603"/>
        <xdr:cNvSpPr txBox="1"/>
      </xdr:nvSpPr>
      <xdr:spPr>
        <a:xfrm>
          <a:off x="14325111" y="99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21196</xdr:rowOff>
    </xdr:from>
    <xdr:to>
      <xdr:col>20</xdr:col>
      <xdr:colOff>9525</xdr:colOff>
      <xdr:row>58</xdr:row>
      <xdr:rowOff>122796</xdr:rowOff>
    </xdr:to>
    <xdr:sp macro="" textlink="">
      <xdr:nvSpPr>
        <xdr:cNvPr id="605" name="円/楕円 604"/>
        <xdr:cNvSpPr/>
      </xdr:nvSpPr>
      <xdr:spPr>
        <a:xfrm>
          <a:off x="13652500" y="99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113923</xdr:rowOff>
    </xdr:from>
    <xdr:ext cx="534377" cy="259045"/>
    <xdr:sp macro="" textlink="">
      <xdr:nvSpPr>
        <xdr:cNvPr id="606" name="テキスト ボックス 605"/>
        <xdr:cNvSpPr txBox="1"/>
      </xdr:nvSpPr>
      <xdr:spPr>
        <a:xfrm>
          <a:off x="13436111" y="100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166415</xdr:rowOff>
    </xdr:from>
    <xdr:to>
      <xdr:col>18</xdr:col>
      <xdr:colOff>492125</xdr:colOff>
      <xdr:row>58</xdr:row>
      <xdr:rowOff>96565</xdr:rowOff>
    </xdr:to>
    <xdr:sp macro="" textlink="">
      <xdr:nvSpPr>
        <xdr:cNvPr id="607" name="円/楕円 606"/>
        <xdr:cNvSpPr/>
      </xdr:nvSpPr>
      <xdr:spPr>
        <a:xfrm>
          <a:off x="12763500" y="99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87692</xdr:rowOff>
    </xdr:from>
    <xdr:ext cx="534377" cy="259045"/>
    <xdr:sp macro="" textlink="">
      <xdr:nvSpPr>
        <xdr:cNvPr id="608" name="テキスト ボックス 607"/>
        <xdr:cNvSpPr txBox="1"/>
      </xdr:nvSpPr>
      <xdr:spPr>
        <a:xfrm>
          <a:off x="12547111" y="100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132156</xdr:rowOff>
    </xdr:from>
    <xdr:to>
      <xdr:col>23</xdr:col>
      <xdr:colOff>517525</xdr:colOff>
      <xdr:row>78</xdr:row>
      <xdr:rowOff>155169</xdr:rowOff>
    </xdr:to>
    <xdr:cxnSp macro="">
      <xdr:nvCxnSpPr>
        <xdr:cNvPr id="637" name="直線コネクタ 636"/>
        <xdr:cNvCxnSpPr/>
      </xdr:nvCxnSpPr>
      <xdr:spPr>
        <a:xfrm>
          <a:off x="15481300" y="13505256"/>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8"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132156</xdr:rowOff>
    </xdr:from>
    <xdr:to>
      <xdr:col>22</xdr:col>
      <xdr:colOff>365125</xdr:colOff>
      <xdr:row>79</xdr:row>
      <xdr:rowOff>17438</xdr:rowOff>
    </xdr:to>
    <xdr:cxnSp macro="">
      <xdr:nvCxnSpPr>
        <xdr:cNvPr id="640" name="直線コネクタ 639"/>
        <xdr:cNvCxnSpPr/>
      </xdr:nvCxnSpPr>
      <xdr:spPr>
        <a:xfrm flipV="1">
          <a:off x="14592300" y="13505256"/>
          <a:ext cx="889000" cy="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41" name="フローチャート : 判断 640"/>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2" name="テキスト ボックス 641"/>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150025</xdr:rowOff>
    </xdr:from>
    <xdr:to>
      <xdr:col>21</xdr:col>
      <xdr:colOff>161925</xdr:colOff>
      <xdr:row>79</xdr:row>
      <xdr:rowOff>17438</xdr:rowOff>
    </xdr:to>
    <xdr:cxnSp macro="">
      <xdr:nvCxnSpPr>
        <xdr:cNvPr id="643" name="直線コネクタ 642"/>
        <xdr:cNvCxnSpPr/>
      </xdr:nvCxnSpPr>
      <xdr:spPr>
        <a:xfrm>
          <a:off x="13703300" y="1352312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4" name="フローチャート : 判断 643"/>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5" name="テキスト ボックス 644"/>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150025</xdr:rowOff>
    </xdr:from>
    <xdr:to>
      <xdr:col>19</xdr:col>
      <xdr:colOff>644525</xdr:colOff>
      <xdr:row>79</xdr:row>
      <xdr:rowOff>4978</xdr:rowOff>
    </xdr:to>
    <xdr:cxnSp macro="">
      <xdr:nvCxnSpPr>
        <xdr:cNvPr id="646" name="直線コネクタ 645"/>
        <xdr:cNvCxnSpPr/>
      </xdr:nvCxnSpPr>
      <xdr:spPr>
        <a:xfrm flipV="1">
          <a:off x="12814300" y="1352312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7" name="フローチャート : 判断 646"/>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8" name="テキスト ボックス 647"/>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9" name="フローチャート : 判断 648"/>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50" name="テキスト ボックス 649"/>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104369</xdr:rowOff>
    </xdr:from>
    <xdr:to>
      <xdr:col>23</xdr:col>
      <xdr:colOff>568325</xdr:colOff>
      <xdr:row>79</xdr:row>
      <xdr:rowOff>34519</xdr:rowOff>
    </xdr:to>
    <xdr:sp macro="" textlink="">
      <xdr:nvSpPr>
        <xdr:cNvPr id="656" name="円/楕円 655"/>
        <xdr:cNvSpPr/>
      </xdr:nvSpPr>
      <xdr:spPr>
        <a:xfrm>
          <a:off x="16268700" y="134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63746</xdr:rowOff>
    </xdr:from>
    <xdr:ext cx="469744" cy="259045"/>
    <xdr:sp macro="" textlink="">
      <xdr:nvSpPr>
        <xdr:cNvPr id="657" name="災害復旧費該当値テキスト"/>
        <xdr:cNvSpPr txBox="1"/>
      </xdr:nvSpPr>
      <xdr:spPr>
        <a:xfrm>
          <a:off x="16370300" y="132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81356</xdr:rowOff>
    </xdr:from>
    <xdr:to>
      <xdr:col>22</xdr:col>
      <xdr:colOff>415925</xdr:colOff>
      <xdr:row>79</xdr:row>
      <xdr:rowOff>11506</xdr:rowOff>
    </xdr:to>
    <xdr:sp macro="" textlink="">
      <xdr:nvSpPr>
        <xdr:cNvPr id="658" name="円/楕円 657"/>
        <xdr:cNvSpPr/>
      </xdr:nvSpPr>
      <xdr:spPr>
        <a:xfrm>
          <a:off x="15430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2633</xdr:rowOff>
    </xdr:from>
    <xdr:ext cx="469744" cy="259045"/>
    <xdr:sp macro="" textlink="">
      <xdr:nvSpPr>
        <xdr:cNvPr id="659" name="テキスト ボックス 658"/>
        <xdr:cNvSpPr txBox="1"/>
      </xdr:nvSpPr>
      <xdr:spPr>
        <a:xfrm>
          <a:off x="15246427" y="135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138088</xdr:rowOff>
    </xdr:from>
    <xdr:to>
      <xdr:col>21</xdr:col>
      <xdr:colOff>212725</xdr:colOff>
      <xdr:row>79</xdr:row>
      <xdr:rowOff>68238</xdr:rowOff>
    </xdr:to>
    <xdr:sp macro="" textlink="">
      <xdr:nvSpPr>
        <xdr:cNvPr id="660" name="円/楕円 659"/>
        <xdr:cNvSpPr/>
      </xdr:nvSpPr>
      <xdr:spPr>
        <a:xfrm>
          <a:off x="14541500" y="13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59365</xdr:rowOff>
    </xdr:from>
    <xdr:ext cx="378565" cy="259045"/>
    <xdr:sp macro="" textlink="">
      <xdr:nvSpPr>
        <xdr:cNvPr id="661" name="テキスト ボックス 660"/>
        <xdr:cNvSpPr txBox="1"/>
      </xdr:nvSpPr>
      <xdr:spPr>
        <a:xfrm>
          <a:off x="14403017" y="1360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99225</xdr:rowOff>
    </xdr:from>
    <xdr:to>
      <xdr:col>20</xdr:col>
      <xdr:colOff>9525</xdr:colOff>
      <xdr:row>79</xdr:row>
      <xdr:rowOff>29375</xdr:rowOff>
    </xdr:to>
    <xdr:sp macro="" textlink="">
      <xdr:nvSpPr>
        <xdr:cNvPr id="662" name="円/楕円 661"/>
        <xdr:cNvSpPr/>
      </xdr:nvSpPr>
      <xdr:spPr>
        <a:xfrm>
          <a:off x="13652500" y="134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20502</xdr:rowOff>
    </xdr:from>
    <xdr:ext cx="469744" cy="259045"/>
    <xdr:sp macro="" textlink="">
      <xdr:nvSpPr>
        <xdr:cNvPr id="663" name="テキスト ボックス 662"/>
        <xdr:cNvSpPr txBox="1"/>
      </xdr:nvSpPr>
      <xdr:spPr>
        <a:xfrm>
          <a:off x="13468427" y="1356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125628</xdr:rowOff>
    </xdr:from>
    <xdr:to>
      <xdr:col>18</xdr:col>
      <xdr:colOff>492125</xdr:colOff>
      <xdr:row>79</xdr:row>
      <xdr:rowOff>55778</xdr:rowOff>
    </xdr:to>
    <xdr:sp macro="" textlink="">
      <xdr:nvSpPr>
        <xdr:cNvPr id="664" name="円/楕円 663"/>
        <xdr:cNvSpPr/>
      </xdr:nvSpPr>
      <xdr:spPr>
        <a:xfrm>
          <a:off x="12763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46905</xdr:rowOff>
    </xdr:from>
    <xdr:ext cx="469744" cy="259045"/>
    <xdr:sp macro="" textlink="">
      <xdr:nvSpPr>
        <xdr:cNvPr id="665" name="テキスト ボックス 664"/>
        <xdr:cNvSpPr txBox="1"/>
      </xdr:nvSpPr>
      <xdr:spPr>
        <a:xfrm>
          <a:off x="12579427"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117232</xdr:rowOff>
    </xdr:from>
    <xdr:to>
      <xdr:col>23</xdr:col>
      <xdr:colOff>517525</xdr:colOff>
      <xdr:row>93</xdr:row>
      <xdr:rowOff>138753</xdr:rowOff>
    </xdr:to>
    <xdr:cxnSp macro="">
      <xdr:nvCxnSpPr>
        <xdr:cNvPr id="696" name="直線コネクタ 695"/>
        <xdr:cNvCxnSpPr/>
      </xdr:nvCxnSpPr>
      <xdr:spPr>
        <a:xfrm flipV="1">
          <a:off x="15481300" y="16062082"/>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7"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100724</xdr:rowOff>
    </xdr:from>
    <xdr:to>
      <xdr:col>22</xdr:col>
      <xdr:colOff>365125</xdr:colOff>
      <xdr:row>93</xdr:row>
      <xdr:rowOff>138753</xdr:rowOff>
    </xdr:to>
    <xdr:cxnSp macro="">
      <xdr:nvCxnSpPr>
        <xdr:cNvPr id="699" name="直線コネクタ 698"/>
        <xdr:cNvCxnSpPr/>
      </xdr:nvCxnSpPr>
      <xdr:spPr>
        <a:xfrm>
          <a:off x="14592300" y="16045574"/>
          <a:ext cx="889000" cy="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700" name="フローチャート : 判断 699"/>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701" name="テキスト ボックス 700"/>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67283</xdr:rowOff>
    </xdr:from>
    <xdr:to>
      <xdr:col>21</xdr:col>
      <xdr:colOff>161925</xdr:colOff>
      <xdr:row>93</xdr:row>
      <xdr:rowOff>100724</xdr:rowOff>
    </xdr:to>
    <xdr:cxnSp macro="">
      <xdr:nvCxnSpPr>
        <xdr:cNvPr id="702" name="直線コネクタ 701"/>
        <xdr:cNvCxnSpPr/>
      </xdr:nvCxnSpPr>
      <xdr:spPr>
        <a:xfrm>
          <a:off x="13703300" y="16012133"/>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3" name="フローチャート : 判断 702"/>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4" name="テキスト ボックス 703"/>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67283</xdr:rowOff>
    </xdr:from>
    <xdr:to>
      <xdr:col>19</xdr:col>
      <xdr:colOff>644525</xdr:colOff>
      <xdr:row>93</xdr:row>
      <xdr:rowOff>92788</xdr:rowOff>
    </xdr:to>
    <xdr:cxnSp macro="">
      <xdr:nvCxnSpPr>
        <xdr:cNvPr id="705" name="直線コネクタ 704"/>
        <xdr:cNvCxnSpPr/>
      </xdr:nvCxnSpPr>
      <xdr:spPr>
        <a:xfrm flipV="1">
          <a:off x="12814300" y="1601213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6" name="フローチャート : 判断 705"/>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7" name="テキスト ボックス 706"/>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8" name="フローチャート : 判断 707"/>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9" name="テキスト ボックス 708"/>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66432</xdr:rowOff>
    </xdr:from>
    <xdr:to>
      <xdr:col>23</xdr:col>
      <xdr:colOff>568325</xdr:colOff>
      <xdr:row>93</xdr:row>
      <xdr:rowOff>168032</xdr:rowOff>
    </xdr:to>
    <xdr:sp macro="" textlink="">
      <xdr:nvSpPr>
        <xdr:cNvPr id="715" name="円/楕円 714"/>
        <xdr:cNvSpPr/>
      </xdr:nvSpPr>
      <xdr:spPr>
        <a:xfrm>
          <a:off x="16268700" y="160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89309</xdr:rowOff>
    </xdr:from>
    <xdr:ext cx="534377" cy="259045"/>
    <xdr:sp macro="" textlink="">
      <xdr:nvSpPr>
        <xdr:cNvPr id="716" name="公債費該当値テキスト"/>
        <xdr:cNvSpPr txBox="1"/>
      </xdr:nvSpPr>
      <xdr:spPr>
        <a:xfrm>
          <a:off x="16370300" y="158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87953</xdr:rowOff>
    </xdr:from>
    <xdr:to>
      <xdr:col>22</xdr:col>
      <xdr:colOff>415925</xdr:colOff>
      <xdr:row>94</xdr:row>
      <xdr:rowOff>18103</xdr:rowOff>
    </xdr:to>
    <xdr:sp macro="" textlink="">
      <xdr:nvSpPr>
        <xdr:cNvPr id="717" name="円/楕円 716"/>
        <xdr:cNvSpPr/>
      </xdr:nvSpPr>
      <xdr:spPr>
        <a:xfrm>
          <a:off x="15430500" y="160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34630</xdr:rowOff>
    </xdr:from>
    <xdr:ext cx="534377" cy="259045"/>
    <xdr:sp macro="" textlink="">
      <xdr:nvSpPr>
        <xdr:cNvPr id="718" name="テキスト ボックス 717"/>
        <xdr:cNvSpPr txBox="1"/>
      </xdr:nvSpPr>
      <xdr:spPr>
        <a:xfrm>
          <a:off x="15214111" y="158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49924</xdr:rowOff>
    </xdr:from>
    <xdr:to>
      <xdr:col>21</xdr:col>
      <xdr:colOff>212725</xdr:colOff>
      <xdr:row>93</xdr:row>
      <xdr:rowOff>151524</xdr:rowOff>
    </xdr:to>
    <xdr:sp macro="" textlink="">
      <xdr:nvSpPr>
        <xdr:cNvPr id="719" name="円/楕円 718"/>
        <xdr:cNvSpPr/>
      </xdr:nvSpPr>
      <xdr:spPr>
        <a:xfrm>
          <a:off x="14541500" y="159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168051</xdr:rowOff>
    </xdr:from>
    <xdr:ext cx="534377" cy="259045"/>
    <xdr:sp macro="" textlink="">
      <xdr:nvSpPr>
        <xdr:cNvPr id="720" name="テキスト ボックス 719"/>
        <xdr:cNvSpPr txBox="1"/>
      </xdr:nvSpPr>
      <xdr:spPr>
        <a:xfrm>
          <a:off x="14325111" y="157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16483</xdr:rowOff>
    </xdr:from>
    <xdr:to>
      <xdr:col>20</xdr:col>
      <xdr:colOff>9525</xdr:colOff>
      <xdr:row>93</xdr:row>
      <xdr:rowOff>118083</xdr:rowOff>
    </xdr:to>
    <xdr:sp macro="" textlink="">
      <xdr:nvSpPr>
        <xdr:cNvPr id="721" name="円/楕円 720"/>
        <xdr:cNvSpPr/>
      </xdr:nvSpPr>
      <xdr:spPr>
        <a:xfrm>
          <a:off x="13652500" y="159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134610</xdr:rowOff>
    </xdr:from>
    <xdr:ext cx="534377" cy="259045"/>
    <xdr:sp macro="" textlink="">
      <xdr:nvSpPr>
        <xdr:cNvPr id="722" name="テキスト ボックス 721"/>
        <xdr:cNvSpPr txBox="1"/>
      </xdr:nvSpPr>
      <xdr:spPr>
        <a:xfrm>
          <a:off x="13436111" y="157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41988</xdr:rowOff>
    </xdr:from>
    <xdr:to>
      <xdr:col>18</xdr:col>
      <xdr:colOff>492125</xdr:colOff>
      <xdr:row>93</xdr:row>
      <xdr:rowOff>143588</xdr:rowOff>
    </xdr:to>
    <xdr:sp macro="" textlink="">
      <xdr:nvSpPr>
        <xdr:cNvPr id="723" name="円/楕円 722"/>
        <xdr:cNvSpPr/>
      </xdr:nvSpPr>
      <xdr:spPr>
        <a:xfrm>
          <a:off x="12763500" y="159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160115</xdr:rowOff>
    </xdr:from>
    <xdr:ext cx="534377" cy="259045"/>
    <xdr:sp macro="" textlink="">
      <xdr:nvSpPr>
        <xdr:cNvPr id="724" name="テキスト ボックス 723"/>
        <xdr:cNvSpPr txBox="1"/>
      </xdr:nvSpPr>
      <xdr:spPr>
        <a:xfrm>
          <a:off x="12547111" y="157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125032</xdr:rowOff>
    </xdr:from>
    <xdr:to>
      <xdr:col>32</xdr:col>
      <xdr:colOff>187325</xdr:colOff>
      <xdr:row>39</xdr:row>
      <xdr:rowOff>42545</xdr:rowOff>
    </xdr:to>
    <xdr:cxnSp macro="">
      <xdr:nvCxnSpPr>
        <xdr:cNvPr id="753" name="直線コネクタ 752"/>
        <xdr:cNvCxnSpPr/>
      </xdr:nvCxnSpPr>
      <xdr:spPr>
        <a:xfrm>
          <a:off x="21323300" y="6297232"/>
          <a:ext cx="838200" cy="4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125032</xdr:rowOff>
    </xdr:from>
    <xdr:to>
      <xdr:col>31</xdr:col>
      <xdr:colOff>34925</xdr:colOff>
      <xdr:row>37</xdr:row>
      <xdr:rowOff>149987</xdr:rowOff>
    </xdr:to>
    <xdr:cxnSp macro="">
      <xdr:nvCxnSpPr>
        <xdr:cNvPr id="756" name="直線コネクタ 755"/>
        <xdr:cNvCxnSpPr/>
      </xdr:nvCxnSpPr>
      <xdr:spPr>
        <a:xfrm flipV="1">
          <a:off x="20434300" y="6297232"/>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7" name="フローチャート : 判断 756"/>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58945</xdr:rowOff>
    </xdr:from>
    <xdr:ext cx="378565" cy="259045"/>
    <xdr:sp macro="" textlink="">
      <xdr:nvSpPr>
        <xdr:cNvPr id="758" name="テキスト ボックス 757"/>
        <xdr:cNvSpPr txBox="1"/>
      </xdr:nvSpPr>
      <xdr:spPr>
        <a:xfrm>
          <a:off x="21134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149987</xdr:rowOff>
    </xdr:from>
    <xdr:to>
      <xdr:col>29</xdr:col>
      <xdr:colOff>517525</xdr:colOff>
      <xdr:row>39</xdr:row>
      <xdr:rowOff>44450</xdr:rowOff>
    </xdr:to>
    <xdr:cxnSp macro="">
      <xdr:nvCxnSpPr>
        <xdr:cNvPr id="759" name="直線コネクタ 758"/>
        <xdr:cNvCxnSpPr/>
      </xdr:nvCxnSpPr>
      <xdr:spPr>
        <a:xfrm flipV="1">
          <a:off x="19545300" y="6493637"/>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60" name="フローチャート : 判断 759"/>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61421</xdr:rowOff>
    </xdr:from>
    <xdr:ext cx="378565" cy="259045"/>
    <xdr:sp macro="" textlink="">
      <xdr:nvSpPr>
        <xdr:cNvPr id="761" name="テキスト ボックス 760"/>
        <xdr:cNvSpPr txBox="1"/>
      </xdr:nvSpPr>
      <xdr:spPr>
        <a:xfrm>
          <a:off x="20245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25209</xdr:rowOff>
    </xdr:from>
    <xdr:to>
      <xdr:col>28</xdr:col>
      <xdr:colOff>314325</xdr:colOff>
      <xdr:row>39</xdr:row>
      <xdr:rowOff>44450</xdr:rowOff>
    </xdr:to>
    <xdr:cxnSp macro="">
      <xdr:nvCxnSpPr>
        <xdr:cNvPr id="762" name="直線コネクタ 761"/>
        <xdr:cNvCxnSpPr/>
      </xdr:nvCxnSpPr>
      <xdr:spPr>
        <a:xfrm>
          <a:off x="18656300" y="6711759"/>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3" name="フローチャート : 判断 762"/>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4" name="テキスト ボックス 763"/>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5" name="フローチャート : 判断 764"/>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6" name="テキスト ボックス 765"/>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163195</xdr:rowOff>
    </xdr:from>
    <xdr:to>
      <xdr:col>32</xdr:col>
      <xdr:colOff>238125</xdr:colOff>
      <xdr:row>39</xdr:row>
      <xdr:rowOff>93345</xdr:rowOff>
    </xdr:to>
    <xdr:sp macro="" textlink="">
      <xdr:nvSpPr>
        <xdr:cNvPr id="772" name="円/楕円 771"/>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313932" cy="259045"/>
    <xdr:sp macro="" textlink="">
      <xdr:nvSpPr>
        <xdr:cNvPr id="773" name="諸支出金該当値テキスト"/>
        <xdr:cNvSpPr txBox="1"/>
      </xdr:nvSpPr>
      <xdr:spPr>
        <a:xfrm>
          <a:off x="22212300" y="6615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74232</xdr:rowOff>
    </xdr:from>
    <xdr:to>
      <xdr:col>31</xdr:col>
      <xdr:colOff>85725</xdr:colOff>
      <xdr:row>37</xdr:row>
      <xdr:rowOff>4382</xdr:rowOff>
    </xdr:to>
    <xdr:sp macro="" textlink="">
      <xdr:nvSpPr>
        <xdr:cNvPr id="774" name="円/楕円 773"/>
        <xdr:cNvSpPr/>
      </xdr:nvSpPr>
      <xdr:spPr>
        <a:xfrm>
          <a:off x="21272500" y="62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20909</xdr:rowOff>
    </xdr:from>
    <xdr:ext cx="469744" cy="259045"/>
    <xdr:sp macro="" textlink="">
      <xdr:nvSpPr>
        <xdr:cNvPr id="775" name="テキスト ボックス 774"/>
        <xdr:cNvSpPr txBox="1"/>
      </xdr:nvSpPr>
      <xdr:spPr>
        <a:xfrm>
          <a:off x="21088427" y="60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99187</xdr:rowOff>
    </xdr:from>
    <xdr:to>
      <xdr:col>29</xdr:col>
      <xdr:colOff>568325</xdr:colOff>
      <xdr:row>38</xdr:row>
      <xdr:rowOff>29337</xdr:rowOff>
    </xdr:to>
    <xdr:sp macro="" textlink="">
      <xdr:nvSpPr>
        <xdr:cNvPr id="776" name="円/楕円 775"/>
        <xdr:cNvSpPr/>
      </xdr:nvSpPr>
      <xdr:spPr>
        <a:xfrm>
          <a:off x="20383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45864</xdr:rowOff>
    </xdr:from>
    <xdr:ext cx="469744" cy="259045"/>
    <xdr:sp macro="" textlink="">
      <xdr:nvSpPr>
        <xdr:cNvPr id="777" name="テキスト ボックス 776"/>
        <xdr:cNvSpPr txBox="1"/>
      </xdr:nvSpPr>
      <xdr:spPr>
        <a:xfrm>
          <a:off x="20199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145859</xdr:rowOff>
    </xdr:from>
    <xdr:to>
      <xdr:col>27</xdr:col>
      <xdr:colOff>161925</xdr:colOff>
      <xdr:row>39</xdr:row>
      <xdr:rowOff>76009</xdr:rowOff>
    </xdr:to>
    <xdr:sp macro="" textlink="">
      <xdr:nvSpPr>
        <xdr:cNvPr id="780" name="円/楕円 779"/>
        <xdr:cNvSpPr/>
      </xdr:nvSpPr>
      <xdr:spPr>
        <a:xfrm>
          <a:off x="186055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67136</xdr:rowOff>
    </xdr:from>
    <xdr:ext cx="378565" cy="259045"/>
    <xdr:sp macro="" textlink="">
      <xdr:nvSpPr>
        <xdr:cNvPr id="781" name="テキスト ボックス 780"/>
        <xdr:cNvSpPr txBox="1"/>
      </xdr:nvSpPr>
      <xdr:spPr>
        <a:xfrm>
          <a:off x="18467017" y="675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5" name="テキスト ボックス 794"/>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7" name="テキスト ボックス 796"/>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9" name="テキスト ボックス 798"/>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6" name="フローチャート : 判断 815"/>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7" name="テキスト ボックス 81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9" name="フローチャート : 判断 818"/>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0" name="テキスト ボックス 81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2" name="フローチャート : 判断 821"/>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3" name="テキスト ボックス 82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4" name="フローチャート : 判断 823"/>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5" name="テキスト ボックス 824"/>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4" name="テキスト ボックス 833"/>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6" name="テキスト ボックス 835"/>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8" name="テキスト ボックス 837"/>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７３，６６０円となっており、類似団体平均を４３，２３８円上回っている。決算額全体でみると、児童福祉行政に要する経費である児童福祉費が、子ども子育て支援新制度の施行に伴う施設型給付費の増により大きく増加したほか、障がい者等の福祉対策や他の福祉に分類できない総合的な福祉対策に要する経費である社会福祉費が、平成２６年度の臨時福祉給付金等の各種給付金による増や、平成２７年度の国民健康保険保険者支援制度改正（負担割合増）に係る国民健康保険事業特別会計への繰出金の増などにより、近年増加傾向であることが要因となっている。</a:t>
          </a:r>
        </a:p>
        <a:p>
          <a:r>
            <a:rPr kumimoji="1" lang="ja-JP" altLang="en-US" sz="1300">
              <a:latin typeface="ＭＳ Ｐゴシック"/>
            </a:rPr>
            <a:t>　農林水産業費は、住民一人当たり２９，０１４円と、前年度から１５，２８８円の減となったが、類似団体平均を１７，２７７円上回っている。平成２６年度の大幅な増加については、森林整備加速化・林業再生事業補助金などの増によるものであるが、平成２７年度はそれらの事業の減に伴い、大きく減少したところ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財政調整基金は、普通交付税の減額等により取り崩しを行ったが、余剰金積立により前年度から増額の</a:t>
          </a:r>
          <a:r>
            <a:rPr kumimoji="1" lang="en-US" altLang="ja-JP" sz="1400">
              <a:latin typeface="ＭＳ ゴシック" pitchFamily="49" charset="-128"/>
              <a:ea typeface="ＭＳ ゴシック" pitchFamily="49" charset="-128"/>
            </a:rPr>
            <a:t>3,369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実質収支額は、歳入歳出ともに前年度から減額となったものの、普通建設事業費の減などによる歳出の減額が歳入の減額を上回ったこともあり、前年度から</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22.9</a:t>
          </a:r>
          <a:r>
            <a:rPr kumimoji="1" lang="ja-JP" altLang="en-US" sz="1400">
              <a:latin typeface="ＭＳ ゴシック" pitchFamily="49" charset="-128"/>
              <a:ea typeface="ＭＳ ゴシック" pitchFamily="49" charset="-128"/>
            </a:rPr>
            <a:t>％）の増となった。実質単年度収支については、本年度の実質収支額の増に加え、前年度の実質収支額の落ち込みの影響もあり、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年ぶりにプラスに転じた。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赤字は計上していない。しかしながら、特定疾病療養者の増や新薬販売による急激な医療費の増などにより保険給付費が急激に増加した影響で、国民健康保険事業会計（事業勘定）の黒字幅が縮小したこともあり、連結決算黒字額の標準財政規模比は前年度から減少している。</a:t>
          </a:r>
        </a:p>
        <a:p>
          <a:r>
            <a:rPr kumimoji="1" lang="ja-JP" altLang="en-US" sz="1400">
              <a:latin typeface="ＭＳ ゴシック" pitchFamily="49" charset="-128"/>
              <a:ea typeface="ＭＳ ゴシック" pitchFamily="49" charset="-128"/>
            </a:rPr>
            <a:t>　引き続き各会計において、自主財源の確保や適正な使用料などの見直しを検討していくとともに、経常経費の抑制などの取組を進め、今後予想される老朽化した公共施設の更新・改修を見据え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ポイント改善したものの、実質公債費比率の分子は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ぶりに増加に転じた。これは、交付税算入率の高い有利な地方債の発行により算入公債費等が増加したものの、公共用地先行取得等事業債に係る公債費の増等により、元利償還金等も増加したことが要因である。</a:t>
          </a:r>
        </a:p>
        <a:p>
          <a:r>
            <a:rPr kumimoji="1" lang="ja-JP" altLang="en-US" sz="1400">
              <a:latin typeface="ＭＳ ゴシック" pitchFamily="49" charset="-128"/>
              <a:ea typeface="ＭＳ ゴシック" pitchFamily="49" charset="-128"/>
            </a:rPr>
            <a:t>　今後、新庁舎建設事業の影響も予想されるが、引き続き普通建設事業の重点化等による起債の新規発行額の抑制に努め、公債費の圧縮を図っていく。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国道</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拡幅代行買収事業、学校給食センター建設事業の終了などに伴い、前年度と比べて、起債発行額が償還額を下回ったことによる地方債現在高の減少や、退職手当負担見込額が減少したことなどにより将来負担額は減少している。</a:t>
          </a:r>
        </a:p>
        <a:p>
          <a:r>
            <a:rPr kumimoji="1" lang="ja-JP" altLang="en-US" sz="1400">
              <a:latin typeface="ＭＳ ゴシック" pitchFamily="49" charset="-128"/>
              <a:ea typeface="ＭＳ ゴシック" pitchFamily="49" charset="-128"/>
            </a:rPr>
            <a:t>　今後も行財政改革大綱に基づく定員・給与管理の適正化の取組や、起債の新規発行額の抑制などに取り組み、将来負担額の圧縮に努めていくが、新庁舎建設事業に伴う新庁舎建設事業債の発行を控え、地方債現在高は増加していく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63,013
62,788
336.93
31,564,827
30,910,956
577,315
15,690,929
33,873,760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79.1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63,013
62,788
336.93
31,564,827
30,910,956
577,315
15,690,929
33,873,760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79.1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63,013
62,788
336.93
31,564,827
30,910,956
577,315
15,690,929
33,873,760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79.1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31564827</v>
      </c>
      <c r="BO4" s="409"/>
      <c r="BP4" s="409"/>
      <c r="BQ4" s="409"/>
      <c r="BR4" s="409"/>
      <c r="BS4" s="409"/>
      <c r="BT4" s="409"/>
      <c r="BU4" s="410"/>
      <c r="BV4" s="408">
        <v>31589820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30910956</v>
      </c>
      <c r="BO5" s="414"/>
      <c r="BP5" s="414"/>
      <c r="BQ5" s="414"/>
      <c r="BR5" s="414"/>
      <c r="BS5" s="414"/>
      <c r="BT5" s="414"/>
      <c r="BU5" s="415"/>
      <c r="BV5" s="413">
        <v>30995532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653871</v>
      </c>
      <c r="BO6" s="414"/>
      <c r="BP6" s="414"/>
      <c r="BQ6" s="414"/>
      <c r="BR6" s="414"/>
      <c r="BS6" s="414"/>
      <c r="BT6" s="414"/>
      <c r="BU6" s="415"/>
      <c r="BV6" s="413">
        <v>594288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96.8</v>
      </c>
      <c r="CU6" s="560"/>
      <c r="CV6" s="560"/>
      <c r="CW6" s="560"/>
      <c r="CX6" s="560"/>
      <c r="CY6" s="560"/>
      <c r="CZ6" s="560"/>
      <c r="DA6" s="561"/>
      <c r="DB6" s="559">
        <v>96.1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76556</v>
      </c>
      <c r="BO7" s="414"/>
      <c r="BP7" s="414"/>
      <c r="BQ7" s="414"/>
      <c r="BR7" s="414"/>
      <c r="BS7" s="414"/>
      <c r="BT7" s="414"/>
      <c r="BU7" s="415"/>
      <c r="BV7" s="413">
        <v>124710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15690929</v>
      </c>
      <c r="CU7" s="414"/>
      <c r="CV7" s="414"/>
      <c r="CW7" s="414"/>
      <c r="CX7" s="414"/>
      <c r="CY7" s="414"/>
      <c r="CZ7" s="414"/>
      <c r="DA7" s="415"/>
      <c r="DB7" s="413">
        <v>15350573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577315</v>
      </c>
      <c r="BO8" s="414"/>
      <c r="BP8" s="414"/>
      <c r="BQ8" s="414"/>
      <c r="BR8" s="414"/>
      <c r="BS8" s="414"/>
      <c r="BT8" s="414"/>
      <c r="BU8" s="415"/>
      <c r="BV8" s="413">
        <v>469578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0.49</v>
      </c>
      <c r="CU8" s="523"/>
      <c r="CV8" s="523"/>
      <c r="CW8" s="523"/>
      <c r="CX8" s="523"/>
      <c r="CY8" s="523"/>
      <c r="CZ8" s="523"/>
      <c r="DA8" s="524"/>
      <c r="DB8" s="522">
        <v>0.48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61761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107737</v>
      </c>
      <c r="BO9" s="414"/>
      <c r="BP9" s="414"/>
      <c r="BQ9" s="414"/>
      <c r="BR9" s="414"/>
      <c r="BS9" s="414"/>
      <c r="BT9" s="414"/>
      <c r="BU9" s="415"/>
      <c r="BV9" s="413">
        <v>-299446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17.8</v>
      </c>
      <c r="CU9" s="384"/>
      <c r="CV9" s="384"/>
      <c r="CW9" s="384"/>
      <c r="CX9" s="384"/>
      <c r="CY9" s="384"/>
      <c r="CZ9" s="384"/>
      <c r="DA9" s="385"/>
      <c r="DB9" s="383">
        <v>19.100000000000001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63223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2065</v>
      </c>
      <c r="BO10" s="414"/>
      <c r="BP10" s="414"/>
      <c r="BQ10" s="414"/>
      <c r="BR10" s="414"/>
      <c r="BS10" s="414"/>
      <c r="BT10" s="414"/>
      <c r="BU10" s="415"/>
      <c r="BV10" s="413">
        <v>1172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63013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v>100000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62788</v>
      </c>
      <c r="S13" s="515"/>
      <c r="T13" s="515"/>
      <c r="U13" s="515"/>
      <c r="V13" s="516"/>
      <c r="W13" s="502" t="s">
        <v>120</v>
      </c>
      <c r="X13" s="426"/>
      <c r="Y13" s="426"/>
      <c r="Z13" s="426"/>
      <c r="AA13" s="426"/>
      <c r="AB13" s="427"/>
      <c r="AC13" s="389">
        <v>2120</v>
      </c>
      <c r="AD13" s="390"/>
      <c r="AE13" s="390"/>
      <c r="AF13" s="390"/>
      <c r="AG13" s="391"/>
      <c r="AH13" s="389">
        <v>2296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9802</v>
      </c>
      <c r="BO13" s="414"/>
      <c r="BP13" s="414"/>
      <c r="BQ13" s="414"/>
      <c r="BR13" s="414"/>
      <c r="BS13" s="414"/>
      <c r="BT13" s="414"/>
      <c r="BU13" s="415"/>
      <c r="BV13" s="413">
        <v>-398274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12.7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63347</v>
      </c>
      <c r="S14" s="515"/>
      <c r="T14" s="515"/>
      <c r="U14" s="515"/>
      <c r="V14" s="516"/>
      <c r="W14" s="517"/>
      <c r="X14" s="429"/>
      <c r="Y14" s="429"/>
      <c r="Z14" s="429"/>
      <c r="AA14" s="429"/>
      <c r="AB14" s="430"/>
      <c r="AC14" s="507">
        <v>7.4</v>
      </c>
      <c r="AD14" s="508"/>
      <c r="AE14" s="508"/>
      <c r="AF14" s="508"/>
      <c r="AG14" s="509"/>
      <c r="AH14" s="507">
        <v>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79.099999999999994</v>
      </c>
      <c r="CU14" s="486"/>
      <c r="CV14" s="486"/>
      <c r="CW14" s="486"/>
      <c r="CX14" s="486"/>
      <c r="CY14" s="486"/>
      <c r="CZ14" s="486"/>
      <c r="DA14" s="487"/>
      <c r="DB14" s="518">
        <v>89.1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63148</v>
      </c>
      <c r="S15" s="515"/>
      <c r="T15" s="515"/>
      <c r="U15" s="515"/>
      <c r="V15" s="516"/>
      <c r="W15" s="502" t="s">
        <v>127</v>
      </c>
      <c r="X15" s="426"/>
      <c r="Y15" s="426"/>
      <c r="Z15" s="426"/>
      <c r="AA15" s="426"/>
      <c r="AB15" s="427"/>
      <c r="AC15" s="389">
        <v>8501</v>
      </c>
      <c r="AD15" s="390"/>
      <c r="AE15" s="390"/>
      <c r="AF15" s="390"/>
      <c r="AG15" s="391"/>
      <c r="AH15" s="389">
        <v>9175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6287873</v>
      </c>
      <c r="BO15" s="409"/>
      <c r="BP15" s="409"/>
      <c r="BQ15" s="409"/>
      <c r="BR15" s="409"/>
      <c r="BS15" s="409"/>
      <c r="BT15" s="409"/>
      <c r="BU15" s="410"/>
      <c r="BV15" s="408">
        <v>5910201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29.6</v>
      </c>
      <c r="AD16" s="508"/>
      <c r="AE16" s="508"/>
      <c r="AF16" s="508"/>
      <c r="AG16" s="509"/>
      <c r="AH16" s="507">
        <v>30.2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12516320</v>
      </c>
      <c r="BO16" s="414"/>
      <c r="BP16" s="414"/>
      <c r="BQ16" s="414"/>
      <c r="BR16" s="414"/>
      <c r="BS16" s="414"/>
      <c r="BT16" s="414"/>
      <c r="BU16" s="415"/>
      <c r="BV16" s="413">
        <v>12008752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18111</v>
      </c>
      <c r="AD17" s="390"/>
      <c r="AE17" s="390"/>
      <c r="AF17" s="390"/>
      <c r="AG17" s="391"/>
      <c r="AH17" s="389">
        <v>18726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7992312</v>
      </c>
      <c r="BO17" s="414"/>
      <c r="BP17" s="414"/>
      <c r="BQ17" s="414"/>
      <c r="BR17" s="414"/>
      <c r="BS17" s="414"/>
      <c r="BT17" s="414"/>
      <c r="BU17" s="415"/>
      <c r="BV17" s="413">
        <v>7598580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336.93</v>
      </c>
      <c r="M18" s="478"/>
      <c r="N18" s="478"/>
      <c r="O18" s="478"/>
      <c r="P18" s="478"/>
      <c r="Q18" s="478"/>
      <c r="R18" s="479"/>
      <c r="S18" s="479"/>
      <c r="T18" s="479"/>
      <c r="U18" s="479"/>
      <c r="V18" s="480"/>
      <c r="W18" s="494"/>
      <c r="X18" s="495"/>
      <c r="Y18" s="495"/>
      <c r="Z18" s="495"/>
      <c r="AA18" s="495"/>
      <c r="AB18" s="503"/>
      <c r="AC18" s="377">
        <v>63</v>
      </c>
      <c r="AD18" s="378"/>
      <c r="AE18" s="378"/>
      <c r="AF18" s="378"/>
      <c r="AG18" s="481"/>
      <c r="AH18" s="377">
        <v>61.7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14953122</v>
      </c>
      <c r="BO18" s="414"/>
      <c r="BP18" s="414"/>
      <c r="BQ18" s="414"/>
      <c r="BR18" s="414"/>
      <c r="BS18" s="414"/>
      <c r="BT18" s="414"/>
      <c r="BU18" s="415"/>
      <c r="BV18" s="413">
        <v>14311957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183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18654091</v>
      </c>
      <c r="BO19" s="414"/>
      <c r="BP19" s="414"/>
      <c r="BQ19" s="414"/>
      <c r="BR19" s="414"/>
      <c r="BS19" s="414"/>
      <c r="BT19" s="414"/>
      <c r="BU19" s="415"/>
      <c r="BV19" s="413">
        <v>17748036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24815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33873760</v>
      </c>
      <c r="BO23" s="414"/>
      <c r="BP23" s="414"/>
      <c r="BQ23" s="414"/>
      <c r="BR23" s="414"/>
      <c r="BS23" s="414"/>
      <c r="BT23" s="414"/>
      <c r="BU23" s="415"/>
      <c r="BV23" s="413">
        <v>34517481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8650</v>
      </c>
      <c r="R24" s="390"/>
      <c r="S24" s="390"/>
      <c r="T24" s="390"/>
      <c r="U24" s="390"/>
      <c r="V24" s="391"/>
      <c r="W24" s="455"/>
      <c r="X24" s="446"/>
      <c r="Y24" s="447"/>
      <c r="Z24" s="386" t="s">
        <v>151</v>
      </c>
      <c r="AA24" s="387"/>
      <c r="AB24" s="387"/>
      <c r="AC24" s="387"/>
      <c r="AD24" s="387"/>
      <c r="AE24" s="387"/>
      <c r="AF24" s="387"/>
      <c r="AG24" s="388"/>
      <c r="AH24" s="389">
        <v>504</v>
      </c>
      <c r="AI24" s="390"/>
      <c r="AJ24" s="390"/>
      <c r="AK24" s="390"/>
      <c r="AL24" s="391"/>
      <c r="AM24" s="389">
        <v>1675800</v>
      </c>
      <c r="AN24" s="390"/>
      <c r="AO24" s="390"/>
      <c r="AP24" s="390"/>
      <c r="AQ24" s="390"/>
      <c r="AR24" s="391"/>
      <c r="AS24" s="389">
        <v>3325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24474610</v>
      </c>
      <c r="BO24" s="414"/>
      <c r="BP24" s="414"/>
      <c r="BQ24" s="414"/>
      <c r="BR24" s="414"/>
      <c r="BS24" s="414"/>
      <c r="BT24" s="414"/>
      <c r="BU24" s="415"/>
      <c r="BV24" s="413">
        <v>24192656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6920</v>
      </c>
      <c r="R25" s="390"/>
      <c r="S25" s="390"/>
      <c r="T25" s="390"/>
      <c r="U25" s="390"/>
      <c r="V25" s="391"/>
      <c r="W25" s="455"/>
      <c r="X25" s="446"/>
      <c r="Y25" s="447"/>
      <c r="Z25" s="386" t="s">
        <v>154</v>
      </c>
      <c r="AA25" s="387"/>
      <c r="AB25" s="387"/>
      <c r="AC25" s="387"/>
      <c r="AD25" s="387"/>
      <c r="AE25" s="387"/>
      <c r="AF25" s="387"/>
      <c r="AG25" s="388"/>
      <c r="AH25" s="389">
        <v>80</v>
      </c>
      <c r="AI25" s="390"/>
      <c r="AJ25" s="390"/>
      <c r="AK25" s="390"/>
      <c r="AL25" s="391"/>
      <c r="AM25" s="389">
        <v>258160</v>
      </c>
      <c r="AN25" s="390"/>
      <c r="AO25" s="390"/>
      <c r="AP25" s="390"/>
      <c r="AQ25" s="390"/>
      <c r="AR25" s="391"/>
      <c r="AS25" s="389">
        <v>3227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966627</v>
      </c>
      <c r="BO25" s="409"/>
      <c r="BP25" s="409"/>
      <c r="BQ25" s="409"/>
      <c r="BR25" s="409"/>
      <c r="BS25" s="409"/>
      <c r="BT25" s="409"/>
      <c r="BU25" s="410"/>
      <c r="BV25" s="408">
        <v>976784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6180</v>
      </c>
      <c r="R26" s="390"/>
      <c r="S26" s="390"/>
      <c r="T26" s="390"/>
      <c r="U26" s="390"/>
      <c r="V26" s="391"/>
      <c r="W26" s="455"/>
      <c r="X26" s="446"/>
      <c r="Y26" s="447"/>
      <c r="Z26" s="386" t="s">
        <v>157</v>
      </c>
      <c r="AA26" s="468"/>
      <c r="AB26" s="468"/>
      <c r="AC26" s="468"/>
      <c r="AD26" s="468"/>
      <c r="AE26" s="468"/>
      <c r="AF26" s="468"/>
      <c r="AG26" s="469"/>
      <c r="AH26" s="389">
        <v>75</v>
      </c>
      <c r="AI26" s="390"/>
      <c r="AJ26" s="390"/>
      <c r="AK26" s="390"/>
      <c r="AL26" s="391"/>
      <c r="AM26" s="389">
        <v>292125</v>
      </c>
      <c r="AN26" s="390"/>
      <c r="AO26" s="390"/>
      <c r="AP26" s="390"/>
      <c r="AQ26" s="390"/>
      <c r="AR26" s="391"/>
      <c r="AS26" s="389">
        <v>3895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4330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29976</v>
      </c>
      <c r="AN27" s="390"/>
      <c r="AO27" s="390"/>
      <c r="AP27" s="390"/>
      <c r="AQ27" s="390"/>
      <c r="AR27" s="391"/>
      <c r="AS27" s="389">
        <v>2998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924908</v>
      </c>
      <c r="BO27" s="417"/>
      <c r="BP27" s="417"/>
      <c r="BQ27" s="417"/>
      <c r="BR27" s="417"/>
      <c r="BS27" s="417"/>
      <c r="BT27" s="417"/>
      <c r="BU27" s="418"/>
      <c r="BV27" s="416">
        <v>924762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3790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3369936</v>
      </c>
      <c r="BO28" s="409"/>
      <c r="BP28" s="409"/>
      <c r="BQ28" s="409"/>
      <c r="BR28" s="409"/>
      <c r="BS28" s="409"/>
      <c r="BT28" s="409"/>
      <c r="BU28" s="410"/>
      <c r="BV28" s="408">
        <v>3237871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20</v>
      </c>
      <c r="M29" s="390"/>
      <c r="N29" s="390"/>
      <c r="O29" s="390"/>
      <c r="P29" s="391"/>
      <c r="Q29" s="389">
        <v>3580</v>
      </c>
      <c r="R29" s="390"/>
      <c r="S29" s="390"/>
      <c r="T29" s="390"/>
      <c r="U29" s="390"/>
      <c r="V29" s="391"/>
      <c r="W29" s="456"/>
      <c r="X29" s="457"/>
      <c r="Y29" s="458"/>
      <c r="Z29" s="386" t="s">
        <v>167</v>
      </c>
      <c r="AA29" s="387"/>
      <c r="AB29" s="387"/>
      <c r="AC29" s="387"/>
      <c r="AD29" s="387"/>
      <c r="AE29" s="387"/>
      <c r="AF29" s="387"/>
      <c r="AG29" s="388"/>
      <c r="AH29" s="389">
        <v>514</v>
      </c>
      <c r="AI29" s="390"/>
      <c r="AJ29" s="390"/>
      <c r="AK29" s="390"/>
      <c r="AL29" s="391"/>
      <c r="AM29" s="389">
        <v>1705776</v>
      </c>
      <c r="AN29" s="390"/>
      <c r="AO29" s="390"/>
      <c r="AP29" s="390"/>
      <c r="AQ29" s="390"/>
      <c r="AR29" s="391"/>
      <c r="AS29" s="389">
        <v>3319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411335</v>
      </c>
      <c r="BO29" s="414"/>
      <c r="BP29" s="414"/>
      <c r="BQ29" s="414"/>
      <c r="BR29" s="414"/>
      <c r="BS29" s="414"/>
      <c r="BT29" s="414"/>
      <c r="BU29" s="415"/>
      <c r="BV29" s="413">
        <v>411129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6676966</v>
      </c>
      <c r="BO30" s="417"/>
      <c r="BP30" s="417"/>
      <c r="BQ30" s="417"/>
      <c r="BR30" s="417"/>
      <c r="BS30" s="417"/>
      <c r="BT30" s="417"/>
      <c r="BU30" s="418"/>
      <c r="BV30" s="416">
        <v>6233922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日向市国民健康保険事業特別会計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日向市水道事業会計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IF('各会計、関係団体の財政状況及び健全化判断比率'!B35="","",'各会計、関係団体の財政状況及び健全化判断比率'!B35)</f>
        <v>日向市簡易水道事業特別会計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17</v>
      </c>
      <c r="BX34" s="373"/>
      <c r="BY34" s="372" t="str">
        <f>IF('各会計、関係団体の財政状況及び健全化判断比率'!B68="","",'各会計、関係団体の財政状況及び健全化判断比率'!B68)</f>
        <v>日向東臼杵広域連合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日向文化振興事業団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日向市公営住宅事業特別会計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日向市介護保険事業特別会計（保険事業勘定）</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日向市下水道事業会計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IF('各会計、関係団体の財政状況及び健全化判断比率'!B36="","",'各会計、関係団体の財政状況及び健全化判断比率'!B36)</f>
        <v>日向市農業集落排水事業特別会計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18</v>
      </c>
      <c r="BX35" s="373"/>
      <c r="BY35" s="372" t="str">
        <f>IF('各会計、関係団体の財政状況及び健全化判断比率'!B69="","",'各会計、関係団体の財政状況及び健全化判断比率'!B69)</f>
        <v>宮崎県北部広域行政事務組合（一般会計）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日向サンパーク温泉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日向市財光寺南土地区画整理事業特別会計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日向入郷地域介護認定審査事業特別会計</v>
      </c>
      <c r="X36" s="372"/>
      <c r="Y36" s="372"/>
      <c r="Z36" s="372"/>
      <c r="AA36" s="372"/>
      <c r="AB36" s="372"/>
      <c r="AC36" s="372"/>
      <c r="AD36" s="372"/>
      <c r="AE36" s="372"/>
      <c r="AF36" s="372"/>
      <c r="AG36" s="372"/>
      <c r="AH36" s="372"/>
      <c r="AI36" s="372"/>
      <c r="AJ36" s="372"/>
      <c r="AK36" s="372"/>
      <c r="AL36" s="165"/>
      <c r="AM36" s="373">
        <f t="shared" si="0"/>
        <v>13</v>
      </c>
      <c r="AN36" s="373"/>
      <c r="AO36" s="372" t="str">
        <f>IF('各会計、関係団体の財政状況及び健全化判断比率'!B34="","",'各会計、関係団体の財政状況及び健全化判断比率'!B34)</f>
        <v>日向市病院事業会計</v>
      </c>
      <c r="AP36" s="372"/>
      <c r="AQ36" s="372"/>
      <c r="AR36" s="372"/>
      <c r="AS36" s="372"/>
      <c r="AT36" s="372"/>
      <c r="AU36" s="372"/>
      <c r="AV36" s="372"/>
      <c r="AW36" s="372"/>
      <c r="AX36" s="372"/>
      <c r="AY36" s="372"/>
      <c r="AZ36" s="372"/>
      <c r="BA36" s="372"/>
      <c r="BB36" s="372"/>
      <c r="BC36" s="372"/>
      <c r="BD36" s="165"/>
      <c r="BE36" s="373">
        <f t="shared" si="1"/>
        <v>16</v>
      </c>
      <c r="BF36" s="373"/>
      <c r="BG36" s="372" t="str">
        <f>IF('各会計、関係団体の財政状況及び健全化判断比率'!B37="","",'各会計、関係団体の財政状況及び健全化判断比率'!B37)</f>
        <v>日向市細島東部住環境整備事業特別会計</v>
      </c>
      <c r="BH36" s="372"/>
      <c r="BI36" s="372"/>
      <c r="BJ36" s="372"/>
      <c r="BK36" s="372"/>
      <c r="BL36" s="372"/>
      <c r="BM36" s="372"/>
      <c r="BN36" s="372"/>
      <c r="BO36" s="372"/>
      <c r="BP36" s="372"/>
      <c r="BQ36" s="372"/>
      <c r="BR36" s="372"/>
      <c r="BS36" s="372"/>
      <c r="BT36" s="372"/>
      <c r="BU36" s="372"/>
      <c r="BV36" s="165"/>
      <c r="BW36" s="373">
        <f t="shared" si="2"/>
        <v>19</v>
      </c>
      <c r="BX36" s="373"/>
      <c r="BY36" s="372" t="str">
        <f>IF('各会計、関係団体の財政状況及び健全化判断比率'!B70="","",'各会計、関係団体の財政状況及び健全化判断比率'!B70)</f>
        <v>宮崎県北部広域行政事務組合（特別会計）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日向青果地方卸売市場</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日向市用地取得特別会計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日向市後期高齢者医療事業特別会計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20</v>
      </c>
      <c r="BX37" s="373"/>
      <c r="BY37" s="372" t="str">
        <f>IF('各会計、関係団体の財政状況及び健全化判断比率'!B71="","",'各会計、関係団体の財政状況及び健全化判断比率'!B71)</f>
        <v>宮崎県後期高齢者医療広域連合（一般会計）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東郷ふるさと公社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日向市城山墓園事業特別会計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21</v>
      </c>
      <c r="BX38" s="373"/>
      <c r="BY38" s="372" t="str">
        <f>IF('各会計、関係団体の財政状況及び健全化判断比率'!B72="","",'各会計、関係団体の財政状況及び健全化判断比率'!B72)</f>
        <v>宮崎県後期高齢者医療広域連合（後期高齢者医療特別会計）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f t="shared" si="3"/>
        <v>27</v>
      </c>
      <c r="CP38" s="373"/>
      <c r="CQ38" s="372" t="str">
        <f>IF('各会計、関係団体の財政状況及び健全化判断比率'!BS11="","",'各会計、関係団体の財政状況及び健全化判断比率'!BS11)</f>
        <v>宮崎県林業公社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日向市簡易給水施設特別会計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22</v>
      </c>
      <c r="BX39" s="373"/>
      <c r="BY39" s="372" t="str">
        <f>IF('各会計、関係団体の財政状況及び健全化判断比率'!B73="","",'各会計、関係団体の財政状況及び健全化判断比率'!B73)</f>
        <v>宮崎県自治会館管理組合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7087652</v>
      </c>
      <c r="S5" s="669"/>
      <c r="T5" s="669"/>
      <c r="U5" s="669"/>
      <c r="V5" s="669"/>
      <c r="W5" s="669"/>
      <c r="X5" s="669"/>
      <c r="Y5" s="716"/>
      <c r="Z5" s="729">
        <v>22.5</v>
      </c>
      <c r="AA5" s="729"/>
      <c r="AB5" s="729"/>
      <c r="AC5" s="729"/>
      <c r="AD5" s="730">
        <v>7087652</v>
      </c>
      <c r="AE5" s="730"/>
      <c r="AF5" s="730"/>
      <c r="AG5" s="730"/>
      <c r="AH5" s="730"/>
      <c r="AI5" s="730"/>
      <c r="AJ5" s="730"/>
      <c r="AK5" s="730"/>
      <c r="AL5" s="717">
        <v>45.9</v>
      </c>
      <c r="AM5" s="686"/>
      <c r="AN5" s="686"/>
      <c r="AO5" s="718"/>
      <c r="AP5" s="705" t="s">
        <v>206</v>
      </c>
      <c r="AQ5" s="706"/>
      <c r="AR5" s="706"/>
      <c r="AS5" s="706"/>
      <c r="AT5" s="706"/>
      <c r="AU5" s="706"/>
      <c r="AV5" s="706"/>
      <c r="AW5" s="706"/>
      <c r="AX5" s="706"/>
      <c r="AY5" s="706"/>
      <c r="AZ5" s="706"/>
      <c r="BA5" s="706"/>
      <c r="BB5" s="706"/>
      <c r="BC5" s="706"/>
      <c r="BD5" s="706"/>
      <c r="BE5" s="706"/>
      <c r="BF5" s="707"/>
      <c r="BG5" s="618">
        <v>7087652</v>
      </c>
      <c r="BH5" s="619"/>
      <c r="BI5" s="619"/>
      <c r="BJ5" s="619"/>
      <c r="BK5" s="619"/>
      <c r="BL5" s="619"/>
      <c r="BM5" s="619"/>
      <c r="BN5" s="620"/>
      <c r="BO5" s="671">
        <v>100</v>
      </c>
      <c r="BP5" s="671"/>
      <c r="BQ5" s="671"/>
      <c r="BR5" s="671"/>
      <c r="BS5" s="672">
        <v>578363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249969</v>
      </c>
      <c r="S6" s="619"/>
      <c r="T6" s="619"/>
      <c r="U6" s="619"/>
      <c r="V6" s="619"/>
      <c r="W6" s="619"/>
      <c r="X6" s="619"/>
      <c r="Y6" s="620"/>
      <c r="Z6" s="671">
        <v>0.8</v>
      </c>
      <c r="AA6" s="671"/>
      <c r="AB6" s="671"/>
      <c r="AC6" s="671"/>
      <c r="AD6" s="672">
        <v>249969</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7087652</v>
      </c>
      <c r="BH6" s="619"/>
      <c r="BI6" s="619"/>
      <c r="BJ6" s="619"/>
      <c r="BK6" s="619"/>
      <c r="BL6" s="619"/>
      <c r="BM6" s="619"/>
      <c r="BN6" s="620"/>
      <c r="BO6" s="671">
        <v>100</v>
      </c>
      <c r="BP6" s="671"/>
      <c r="BQ6" s="671"/>
      <c r="BR6" s="671"/>
      <c r="BS6" s="672">
        <v>578363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252378</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252378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7856</v>
      </c>
      <c r="S7" s="619"/>
      <c r="T7" s="619"/>
      <c r="U7" s="619"/>
      <c r="V7" s="619"/>
      <c r="W7" s="619"/>
      <c r="X7" s="619"/>
      <c r="Y7" s="620"/>
      <c r="Z7" s="671">
        <v>0</v>
      </c>
      <c r="AA7" s="671"/>
      <c r="AB7" s="671"/>
      <c r="AC7" s="671"/>
      <c r="AD7" s="672">
        <v>7856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2834813</v>
      </c>
      <c r="BH7" s="619"/>
      <c r="BI7" s="619"/>
      <c r="BJ7" s="619"/>
      <c r="BK7" s="619"/>
      <c r="BL7" s="619"/>
      <c r="BM7" s="619"/>
      <c r="BN7" s="620"/>
      <c r="BO7" s="671">
        <v>40</v>
      </c>
      <c r="BP7" s="671"/>
      <c r="BQ7" s="671"/>
      <c r="BR7" s="671"/>
      <c r="BS7" s="672">
        <v>112135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3350998</v>
      </c>
      <c r="CS7" s="619"/>
      <c r="CT7" s="619"/>
      <c r="CU7" s="619"/>
      <c r="CV7" s="619"/>
      <c r="CW7" s="619"/>
      <c r="CX7" s="619"/>
      <c r="CY7" s="620"/>
      <c r="CZ7" s="671">
        <v>10.8</v>
      </c>
      <c r="DA7" s="671"/>
      <c r="DB7" s="671"/>
      <c r="DC7" s="671"/>
      <c r="DD7" s="624">
        <v>148835</v>
      </c>
      <c r="DE7" s="619"/>
      <c r="DF7" s="619"/>
      <c r="DG7" s="619"/>
      <c r="DH7" s="619"/>
      <c r="DI7" s="619"/>
      <c r="DJ7" s="619"/>
      <c r="DK7" s="619"/>
      <c r="DL7" s="619"/>
      <c r="DM7" s="619"/>
      <c r="DN7" s="619"/>
      <c r="DO7" s="619"/>
      <c r="DP7" s="620"/>
      <c r="DQ7" s="624">
        <v>2764917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23407</v>
      </c>
      <c r="S8" s="619"/>
      <c r="T8" s="619"/>
      <c r="U8" s="619"/>
      <c r="V8" s="619"/>
      <c r="W8" s="619"/>
      <c r="X8" s="619"/>
      <c r="Y8" s="620"/>
      <c r="Z8" s="671">
        <v>0.1</v>
      </c>
      <c r="AA8" s="671"/>
      <c r="AB8" s="671"/>
      <c r="AC8" s="671"/>
      <c r="AD8" s="672">
        <v>23407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97702</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10942867</v>
      </c>
      <c r="CS8" s="619"/>
      <c r="CT8" s="619"/>
      <c r="CU8" s="619"/>
      <c r="CV8" s="619"/>
      <c r="CW8" s="619"/>
      <c r="CX8" s="619"/>
      <c r="CY8" s="620"/>
      <c r="CZ8" s="671">
        <v>35.4</v>
      </c>
      <c r="DA8" s="671"/>
      <c r="DB8" s="671"/>
      <c r="DC8" s="671"/>
      <c r="DD8" s="624">
        <v>168108</v>
      </c>
      <c r="DE8" s="619"/>
      <c r="DF8" s="619"/>
      <c r="DG8" s="619"/>
      <c r="DH8" s="619"/>
      <c r="DI8" s="619"/>
      <c r="DJ8" s="619"/>
      <c r="DK8" s="619"/>
      <c r="DL8" s="619"/>
      <c r="DM8" s="619"/>
      <c r="DN8" s="619"/>
      <c r="DO8" s="619"/>
      <c r="DP8" s="620"/>
      <c r="DQ8" s="624">
        <v>4885199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20225</v>
      </c>
      <c r="S9" s="619"/>
      <c r="T9" s="619"/>
      <c r="U9" s="619"/>
      <c r="V9" s="619"/>
      <c r="W9" s="619"/>
      <c r="X9" s="619"/>
      <c r="Y9" s="620"/>
      <c r="Z9" s="671">
        <v>0.1</v>
      </c>
      <c r="AA9" s="671"/>
      <c r="AB9" s="671"/>
      <c r="AC9" s="671"/>
      <c r="AD9" s="672">
        <v>20225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2141117</v>
      </c>
      <c r="BH9" s="619"/>
      <c r="BI9" s="619"/>
      <c r="BJ9" s="619"/>
      <c r="BK9" s="619"/>
      <c r="BL9" s="619"/>
      <c r="BM9" s="619"/>
      <c r="BN9" s="620"/>
      <c r="BO9" s="671">
        <v>30.2</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1759857</v>
      </c>
      <c r="CS9" s="619"/>
      <c r="CT9" s="619"/>
      <c r="CU9" s="619"/>
      <c r="CV9" s="619"/>
      <c r="CW9" s="619"/>
      <c r="CX9" s="619"/>
      <c r="CY9" s="620"/>
      <c r="CZ9" s="671">
        <v>5.7</v>
      </c>
      <c r="DA9" s="671"/>
      <c r="DB9" s="671"/>
      <c r="DC9" s="671"/>
      <c r="DD9" s="624">
        <v>23002</v>
      </c>
      <c r="DE9" s="619"/>
      <c r="DF9" s="619"/>
      <c r="DG9" s="619"/>
      <c r="DH9" s="619"/>
      <c r="DI9" s="619"/>
      <c r="DJ9" s="619"/>
      <c r="DK9" s="619"/>
      <c r="DL9" s="619"/>
      <c r="DM9" s="619"/>
      <c r="DN9" s="619"/>
      <c r="DO9" s="619"/>
      <c r="DP9" s="620"/>
      <c r="DQ9" s="624">
        <v>1575948</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1235110</v>
      </c>
      <c r="S10" s="619"/>
      <c r="T10" s="619"/>
      <c r="U10" s="619"/>
      <c r="V10" s="619"/>
      <c r="W10" s="619"/>
      <c r="X10" s="619"/>
      <c r="Y10" s="620"/>
      <c r="Z10" s="671">
        <v>3.9</v>
      </c>
      <c r="AA10" s="671"/>
      <c r="AB10" s="671"/>
      <c r="AC10" s="671"/>
      <c r="AD10" s="672">
        <v>1235110</v>
      </c>
      <c r="AE10" s="672"/>
      <c r="AF10" s="672"/>
      <c r="AG10" s="672"/>
      <c r="AH10" s="672"/>
      <c r="AI10" s="672"/>
      <c r="AJ10" s="672"/>
      <c r="AK10" s="672"/>
      <c r="AL10" s="641">
        <v>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206269</v>
      </c>
      <c r="BH10" s="619"/>
      <c r="BI10" s="619"/>
      <c r="BJ10" s="619"/>
      <c r="BK10" s="619"/>
      <c r="BL10" s="619"/>
      <c r="BM10" s="619"/>
      <c r="BN10" s="620"/>
      <c r="BO10" s="671">
        <v>2.9</v>
      </c>
      <c r="BP10" s="671"/>
      <c r="BQ10" s="671"/>
      <c r="BR10" s="671"/>
      <c r="BS10" s="624">
        <v>34829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12032</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6593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13556</v>
      </c>
      <c r="S11" s="619"/>
      <c r="T11" s="619"/>
      <c r="U11" s="619"/>
      <c r="V11" s="619"/>
      <c r="W11" s="619"/>
      <c r="X11" s="619"/>
      <c r="Y11" s="620"/>
      <c r="Z11" s="671">
        <v>0</v>
      </c>
      <c r="AA11" s="671"/>
      <c r="AB11" s="671"/>
      <c r="AC11" s="671"/>
      <c r="AD11" s="672">
        <v>13556</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389725</v>
      </c>
      <c r="BH11" s="619"/>
      <c r="BI11" s="619"/>
      <c r="BJ11" s="619"/>
      <c r="BK11" s="619"/>
      <c r="BL11" s="619"/>
      <c r="BM11" s="619"/>
      <c r="BN11" s="620"/>
      <c r="BO11" s="671">
        <v>5.5</v>
      </c>
      <c r="BP11" s="671"/>
      <c r="BQ11" s="671"/>
      <c r="BR11" s="671"/>
      <c r="BS11" s="624">
        <v>77306</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1828242</v>
      </c>
      <c r="CS11" s="619"/>
      <c r="CT11" s="619"/>
      <c r="CU11" s="619"/>
      <c r="CV11" s="619"/>
      <c r="CW11" s="619"/>
      <c r="CX11" s="619"/>
      <c r="CY11" s="620"/>
      <c r="CZ11" s="671">
        <v>5.9</v>
      </c>
      <c r="DA11" s="671"/>
      <c r="DB11" s="671"/>
      <c r="DC11" s="671"/>
      <c r="DD11" s="624">
        <v>1154330</v>
      </c>
      <c r="DE11" s="619"/>
      <c r="DF11" s="619"/>
      <c r="DG11" s="619"/>
      <c r="DH11" s="619"/>
      <c r="DI11" s="619"/>
      <c r="DJ11" s="619"/>
      <c r="DK11" s="619"/>
      <c r="DL11" s="619"/>
      <c r="DM11" s="619"/>
      <c r="DN11" s="619"/>
      <c r="DO11" s="619"/>
      <c r="DP11" s="620"/>
      <c r="DQ11" s="624">
        <v>545526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3583203</v>
      </c>
      <c r="BH12" s="619"/>
      <c r="BI12" s="619"/>
      <c r="BJ12" s="619"/>
      <c r="BK12" s="619"/>
      <c r="BL12" s="619"/>
      <c r="BM12" s="619"/>
      <c r="BN12" s="620"/>
      <c r="BO12" s="671">
        <v>50.6</v>
      </c>
      <c r="BP12" s="671"/>
      <c r="BQ12" s="671"/>
      <c r="BR12" s="671"/>
      <c r="BS12" s="624">
        <v>466228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1086626</v>
      </c>
      <c r="CS12" s="619"/>
      <c r="CT12" s="619"/>
      <c r="CU12" s="619"/>
      <c r="CV12" s="619"/>
      <c r="CW12" s="619"/>
      <c r="CX12" s="619"/>
      <c r="CY12" s="620"/>
      <c r="CZ12" s="671">
        <v>3.5</v>
      </c>
      <c r="DA12" s="671"/>
      <c r="DB12" s="671"/>
      <c r="DC12" s="671"/>
      <c r="DD12" s="624">
        <v>45643</v>
      </c>
      <c r="DE12" s="619"/>
      <c r="DF12" s="619"/>
      <c r="DG12" s="619"/>
      <c r="DH12" s="619"/>
      <c r="DI12" s="619"/>
      <c r="DJ12" s="619"/>
      <c r="DK12" s="619"/>
      <c r="DL12" s="619"/>
      <c r="DM12" s="619"/>
      <c r="DN12" s="619"/>
      <c r="DO12" s="619"/>
      <c r="DP12" s="620"/>
      <c r="DQ12" s="624">
        <v>637895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27506</v>
      </c>
      <c r="S13" s="619"/>
      <c r="T13" s="619"/>
      <c r="U13" s="619"/>
      <c r="V13" s="619"/>
      <c r="W13" s="619"/>
      <c r="X13" s="619"/>
      <c r="Y13" s="620"/>
      <c r="Z13" s="671">
        <v>0.1</v>
      </c>
      <c r="AA13" s="671"/>
      <c r="AB13" s="671"/>
      <c r="AC13" s="671"/>
      <c r="AD13" s="672">
        <v>27506</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3553086</v>
      </c>
      <c r="BH13" s="619"/>
      <c r="BI13" s="619"/>
      <c r="BJ13" s="619"/>
      <c r="BK13" s="619"/>
      <c r="BL13" s="619"/>
      <c r="BM13" s="619"/>
      <c r="BN13" s="620"/>
      <c r="BO13" s="671">
        <v>50.1</v>
      </c>
      <c r="BP13" s="671"/>
      <c r="BQ13" s="671"/>
      <c r="BR13" s="671"/>
      <c r="BS13" s="624">
        <v>466228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3537138</v>
      </c>
      <c r="CS13" s="619"/>
      <c r="CT13" s="619"/>
      <c r="CU13" s="619"/>
      <c r="CV13" s="619"/>
      <c r="CW13" s="619"/>
      <c r="CX13" s="619"/>
      <c r="CY13" s="620"/>
      <c r="CZ13" s="671">
        <v>11.4</v>
      </c>
      <c r="DA13" s="671"/>
      <c r="DB13" s="671"/>
      <c r="DC13" s="671"/>
      <c r="DD13" s="624">
        <v>2346014</v>
      </c>
      <c r="DE13" s="619"/>
      <c r="DF13" s="619"/>
      <c r="DG13" s="619"/>
      <c r="DH13" s="619"/>
      <c r="DI13" s="619"/>
      <c r="DJ13" s="619"/>
      <c r="DK13" s="619"/>
      <c r="DL13" s="619"/>
      <c r="DM13" s="619"/>
      <c r="DN13" s="619"/>
      <c r="DO13" s="619"/>
      <c r="DP13" s="620"/>
      <c r="DQ13" s="624">
        <v>1395059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163473</v>
      </c>
      <c r="BH14" s="619"/>
      <c r="BI14" s="619"/>
      <c r="BJ14" s="619"/>
      <c r="BK14" s="619"/>
      <c r="BL14" s="619"/>
      <c r="BM14" s="619"/>
      <c r="BN14" s="620"/>
      <c r="BO14" s="671">
        <v>2.2999999999999998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1235326</v>
      </c>
      <c r="CS14" s="619"/>
      <c r="CT14" s="619"/>
      <c r="CU14" s="619"/>
      <c r="CV14" s="619"/>
      <c r="CW14" s="619"/>
      <c r="CX14" s="619"/>
      <c r="CY14" s="620"/>
      <c r="CZ14" s="671">
        <v>4</v>
      </c>
      <c r="DA14" s="671"/>
      <c r="DB14" s="671"/>
      <c r="DC14" s="671"/>
      <c r="DD14" s="624">
        <v>354779</v>
      </c>
      <c r="DE14" s="619"/>
      <c r="DF14" s="619"/>
      <c r="DG14" s="619"/>
      <c r="DH14" s="619"/>
      <c r="DI14" s="619"/>
      <c r="DJ14" s="619"/>
      <c r="DK14" s="619"/>
      <c r="DL14" s="619"/>
      <c r="DM14" s="619"/>
      <c r="DN14" s="619"/>
      <c r="DO14" s="619"/>
      <c r="DP14" s="620"/>
      <c r="DQ14" s="624">
        <v>694917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30912</v>
      </c>
      <c r="S15" s="619"/>
      <c r="T15" s="619"/>
      <c r="U15" s="619"/>
      <c r="V15" s="619"/>
      <c r="W15" s="619"/>
      <c r="X15" s="619"/>
      <c r="Y15" s="620"/>
      <c r="Z15" s="671">
        <v>0.1</v>
      </c>
      <c r="AA15" s="671"/>
      <c r="AB15" s="671"/>
      <c r="AC15" s="671"/>
      <c r="AD15" s="672">
        <v>30912</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506163</v>
      </c>
      <c r="BH15" s="619"/>
      <c r="BI15" s="619"/>
      <c r="BJ15" s="619"/>
      <c r="BK15" s="619"/>
      <c r="BL15" s="619"/>
      <c r="BM15" s="619"/>
      <c r="BN15" s="620"/>
      <c r="BO15" s="671">
        <v>7.1</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2905488</v>
      </c>
      <c r="CS15" s="619"/>
      <c r="CT15" s="619"/>
      <c r="CU15" s="619"/>
      <c r="CV15" s="619"/>
      <c r="CW15" s="619"/>
      <c r="CX15" s="619"/>
      <c r="CY15" s="620"/>
      <c r="CZ15" s="671">
        <v>9.4</v>
      </c>
      <c r="DA15" s="671"/>
      <c r="DB15" s="671"/>
      <c r="DC15" s="671"/>
      <c r="DD15" s="624">
        <v>994311</v>
      </c>
      <c r="DE15" s="619"/>
      <c r="DF15" s="619"/>
      <c r="DG15" s="619"/>
      <c r="DH15" s="619"/>
      <c r="DI15" s="619"/>
      <c r="DJ15" s="619"/>
      <c r="DK15" s="619"/>
      <c r="DL15" s="619"/>
      <c r="DM15" s="619"/>
      <c r="DN15" s="619"/>
      <c r="DO15" s="619"/>
      <c r="DP15" s="620"/>
      <c r="DQ15" s="624">
        <v>1892680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7457119</v>
      </c>
      <c r="S16" s="619"/>
      <c r="T16" s="619"/>
      <c r="U16" s="619"/>
      <c r="V16" s="619"/>
      <c r="W16" s="619"/>
      <c r="X16" s="619"/>
      <c r="Y16" s="620"/>
      <c r="Z16" s="671">
        <v>23.6</v>
      </c>
      <c r="AA16" s="671"/>
      <c r="AB16" s="671"/>
      <c r="AC16" s="671"/>
      <c r="AD16" s="672">
        <v>6704941</v>
      </c>
      <c r="AE16" s="672"/>
      <c r="AF16" s="672"/>
      <c r="AG16" s="672"/>
      <c r="AH16" s="672"/>
      <c r="AI16" s="672"/>
      <c r="AJ16" s="672"/>
      <c r="AK16" s="672"/>
      <c r="AL16" s="641">
        <v>43.4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100437</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v>28946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6704941</v>
      </c>
      <c r="S17" s="619"/>
      <c r="T17" s="619"/>
      <c r="U17" s="619"/>
      <c r="V17" s="619"/>
      <c r="W17" s="619"/>
      <c r="X17" s="619"/>
      <c r="Y17" s="620"/>
      <c r="Z17" s="671">
        <v>21.2</v>
      </c>
      <c r="AA17" s="671"/>
      <c r="AB17" s="671"/>
      <c r="AC17" s="671"/>
      <c r="AD17" s="672">
        <v>6704941</v>
      </c>
      <c r="AE17" s="672"/>
      <c r="AF17" s="672"/>
      <c r="AG17" s="672"/>
      <c r="AH17" s="672"/>
      <c r="AI17" s="672"/>
      <c r="AJ17" s="672"/>
      <c r="AK17" s="672"/>
      <c r="AL17" s="641">
        <v>43.4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3898967</v>
      </c>
      <c r="CS17" s="619"/>
      <c r="CT17" s="619"/>
      <c r="CU17" s="619"/>
      <c r="CV17" s="619"/>
      <c r="CW17" s="619"/>
      <c r="CX17" s="619"/>
      <c r="CY17" s="620"/>
      <c r="CZ17" s="671">
        <v>12.6</v>
      </c>
      <c r="DA17" s="671"/>
      <c r="DB17" s="671"/>
      <c r="DC17" s="671"/>
      <c r="DD17" s="624" t="s">
        <v>108</v>
      </c>
      <c r="DE17" s="619"/>
      <c r="DF17" s="619"/>
      <c r="DG17" s="619"/>
      <c r="DH17" s="619"/>
      <c r="DI17" s="619"/>
      <c r="DJ17" s="619"/>
      <c r="DK17" s="619"/>
      <c r="DL17" s="619"/>
      <c r="DM17" s="619"/>
      <c r="DN17" s="619"/>
      <c r="DO17" s="619"/>
      <c r="DP17" s="620"/>
      <c r="DQ17" s="624">
        <v>3319562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752177</v>
      </c>
      <c r="S18" s="619"/>
      <c r="T18" s="619"/>
      <c r="U18" s="619"/>
      <c r="V18" s="619"/>
      <c r="W18" s="619"/>
      <c r="X18" s="619"/>
      <c r="Y18" s="620"/>
      <c r="Z18" s="671">
        <v>2.4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600</v>
      </c>
      <c r="CS18" s="619"/>
      <c r="CT18" s="619"/>
      <c r="CU18" s="619"/>
      <c r="CV18" s="619"/>
      <c r="CW18" s="619"/>
      <c r="CX18" s="619"/>
      <c r="CY18" s="620"/>
      <c r="CZ18" s="671">
        <v>0</v>
      </c>
      <c r="DA18" s="671"/>
      <c r="DB18" s="671"/>
      <c r="DC18" s="671"/>
      <c r="DD18" s="624">
        <v>600</v>
      </c>
      <c r="DE18" s="619"/>
      <c r="DF18" s="619"/>
      <c r="DG18" s="619"/>
      <c r="DH18" s="619"/>
      <c r="DI18" s="619"/>
      <c r="DJ18" s="619"/>
      <c r="DK18" s="619"/>
      <c r="DL18" s="619"/>
      <c r="DM18" s="619"/>
      <c r="DN18" s="619"/>
      <c r="DO18" s="619"/>
      <c r="DP18" s="620"/>
      <c r="DQ18" s="624">
        <v>600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16153312</v>
      </c>
      <c r="S20" s="619"/>
      <c r="T20" s="619"/>
      <c r="U20" s="619"/>
      <c r="V20" s="619"/>
      <c r="W20" s="619"/>
      <c r="X20" s="619"/>
      <c r="Y20" s="620"/>
      <c r="Z20" s="671">
        <v>51.2</v>
      </c>
      <c r="AA20" s="671"/>
      <c r="AB20" s="671"/>
      <c r="AC20" s="671"/>
      <c r="AD20" s="672">
        <v>15401134</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30910956</v>
      </c>
      <c r="CS20" s="619"/>
      <c r="CT20" s="619"/>
      <c r="CU20" s="619"/>
      <c r="CV20" s="619"/>
      <c r="CW20" s="619"/>
      <c r="CX20" s="619"/>
      <c r="CY20" s="620"/>
      <c r="CZ20" s="671">
        <v>100</v>
      </c>
      <c r="DA20" s="671"/>
      <c r="DB20" s="671"/>
      <c r="DC20" s="671"/>
      <c r="DD20" s="624">
        <v>5235622</v>
      </c>
      <c r="DE20" s="619"/>
      <c r="DF20" s="619"/>
      <c r="DG20" s="619"/>
      <c r="DH20" s="619"/>
      <c r="DI20" s="619"/>
      <c r="DJ20" s="619"/>
      <c r="DK20" s="619"/>
      <c r="DL20" s="619"/>
      <c r="DM20" s="619"/>
      <c r="DN20" s="619"/>
      <c r="DO20" s="619"/>
      <c r="DP20" s="620"/>
      <c r="DQ20" s="624">
        <v>18000220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15671</v>
      </c>
      <c r="S21" s="619"/>
      <c r="T21" s="619"/>
      <c r="U21" s="619"/>
      <c r="V21" s="619"/>
      <c r="W21" s="619"/>
      <c r="X21" s="619"/>
      <c r="Y21" s="620"/>
      <c r="Z21" s="671">
        <v>0</v>
      </c>
      <c r="AA21" s="671"/>
      <c r="AB21" s="671"/>
      <c r="AC21" s="671"/>
      <c r="AD21" s="672">
        <v>15671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604797</v>
      </c>
      <c r="S22" s="619"/>
      <c r="T22" s="619"/>
      <c r="U22" s="619"/>
      <c r="V22" s="619"/>
      <c r="W22" s="619"/>
      <c r="X22" s="619"/>
      <c r="Y22" s="620"/>
      <c r="Z22" s="671">
        <v>1.9</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362713</v>
      </c>
      <c r="S23" s="619"/>
      <c r="T23" s="619"/>
      <c r="U23" s="619"/>
      <c r="V23" s="619"/>
      <c r="W23" s="619"/>
      <c r="X23" s="619"/>
      <c r="Y23" s="620"/>
      <c r="Z23" s="671">
        <v>1.1000000000000001</v>
      </c>
      <c r="AA23" s="671"/>
      <c r="AB23" s="671"/>
      <c r="AC23" s="671"/>
      <c r="AD23" s="672">
        <v>15658</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51160</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16401013</v>
      </c>
      <c r="CS24" s="669"/>
      <c r="CT24" s="669"/>
      <c r="CU24" s="669"/>
      <c r="CV24" s="669"/>
      <c r="CW24" s="669"/>
      <c r="CX24" s="669"/>
      <c r="CY24" s="716"/>
      <c r="CZ24" s="720">
        <v>53.1</v>
      </c>
      <c r="DA24" s="721"/>
      <c r="DB24" s="721"/>
      <c r="DC24" s="722"/>
      <c r="DD24" s="715">
        <v>10039075</v>
      </c>
      <c r="DE24" s="669"/>
      <c r="DF24" s="669"/>
      <c r="DG24" s="669"/>
      <c r="DH24" s="669"/>
      <c r="DI24" s="669"/>
      <c r="DJ24" s="669"/>
      <c r="DK24" s="716"/>
      <c r="DL24" s="715">
        <v>9852123</v>
      </c>
      <c r="DM24" s="669"/>
      <c r="DN24" s="669"/>
      <c r="DO24" s="669"/>
      <c r="DP24" s="669"/>
      <c r="DQ24" s="669"/>
      <c r="DR24" s="669"/>
      <c r="DS24" s="669"/>
      <c r="DT24" s="669"/>
      <c r="DU24" s="669"/>
      <c r="DV24" s="716"/>
      <c r="DW24" s="717">
        <v>59.9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5546150</v>
      </c>
      <c r="S25" s="619"/>
      <c r="T25" s="619"/>
      <c r="U25" s="619"/>
      <c r="V25" s="619"/>
      <c r="W25" s="619"/>
      <c r="X25" s="619"/>
      <c r="Y25" s="620"/>
      <c r="Z25" s="671">
        <v>17.600000000000001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4735454</v>
      </c>
      <c r="CS25" s="637"/>
      <c r="CT25" s="637"/>
      <c r="CU25" s="637"/>
      <c r="CV25" s="637"/>
      <c r="CW25" s="637"/>
      <c r="CX25" s="637"/>
      <c r="CY25" s="638"/>
      <c r="CZ25" s="621">
        <v>15.3</v>
      </c>
      <c r="DA25" s="639"/>
      <c r="DB25" s="639"/>
      <c r="DC25" s="640"/>
      <c r="DD25" s="624">
        <v>4346966</v>
      </c>
      <c r="DE25" s="637"/>
      <c r="DF25" s="637"/>
      <c r="DG25" s="637"/>
      <c r="DH25" s="637"/>
      <c r="DI25" s="637"/>
      <c r="DJ25" s="637"/>
      <c r="DK25" s="638"/>
      <c r="DL25" s="624">
        <v>4230262</v>
      </c>
      <c r="DM25" s="637"/>
      <c r="DN25" s="637"/>
      <c r="DO25" s="637"/>
      <c r="DP25" s="637"/>
      <c r="DQ25" s="637"/>
      <c r="DR25" s="637"/>
      <c r="DS25" s="637"/>
      <c r="DT25" s="637"/>
      <c r="DU25" s="637"/>
      <c r="DV25" s="638"/>
      <c r="DW25" s="641">
        <v>25.7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3127223</v>
      </c>
      <c r="CS26" s="619"/>
      <c r="CT26" s="619"/>
      <c r="CU26" s="619"/>
      <c r="CV26" s="619"/>
      <c r="CW26" s="619"/>
      <c r="CX26" s="619"/>
      <c r="CY26" s="620"/>
      <c r="CZ26" s="621">
        <v>10.1</v>
      </c>
      <c r="DA26" s="639"/>
      <c r="DB26" s="639"/>
      <c r="DC26" s="640"/>
      <c r="DD26" s="624">
        <v>2895521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3261609</v>
      </c>
      <c r="S27" s="619"/>
      <c r="T27" s="619"/>
      <c r="U27" s="619"/>
      <c r="V27" s="619"/>
      <c r="W27" s="619"/>
      <c r="X27" s="619"/>
      <c r="Y27" s="620"/>
      <c r="Z27" s="671">
        <v>10.3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7087652</v>
      </c>
      <c r="BH27" s="619"/>
      <c r="BI27" s="619"/>
      <c r="BJ27" s="619"/>
      <c r="BK27" s="619"/>
      <c r="BL27" s="619"/>
      <c r="BM27" s="619"/>
      <c r="BN27" s="620"/>
      <c r="BO27" s="671">
        <v>100</v>
      </c>
      <c r="BP27" s="671"/>
      <c r="BQ27" s="671"/>
      <c r="BR27" s="671"/>
      <c r="BS27" s="624">
        <v>578363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7766592</v>
      </c>
      <c r="CS27" s="637"/>
      <c r="CT27" s="637"/>
      <c r="CU27" s="637"/>
      <c r="CV27" s="637"/>
      <c r="CW27" s="637"/>
      <c r="CX27" s="637"/>
      <c r="CY27" s="638"/>
      <c r="CZ27" s="621">
        <v>25.1</v>
      </c>
      <c r="DA27" s="639"/>
      <c r="DB27" s="639"/>
      <c r="DC27" s="640"/>
      <c r="DD27" s="624">
        <v>2372547</v>
      </c>
      <c r="DE27" s="637"/>
      <c r="DF27" s="637"/>
      <c r="DG27" s="637"/>
      <c r="DH27" s="637"/>
      <c r="DI27" s="637"/>
      <c r="DJ27" s="637"/>
      <c r="DK27" s="638"/>
      <c r="DL27" s="624">
        <v>2302299</v>
      </c>
      <c r="DM27" s="637"/>
      <c r="DN27" s="637"/>
      <c r="DO27" s="637"/>
      <c r="DP27" s="637"/>
      <c r="DQ27" s="637"/>
      <c r="DR27" s="637"/>
      <c r="DS27" s="637"/>
      <c r="DT27" s="637"/>
      <c r="DU27" s="637"/>
      <c r="DV27" s="638"/>
      <c r="DW27" s="641">
        <v>14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589150</v>
      </c>
      <c r="S28" s="619"/>
      <c r="T28" s="619"/>
      <c r="U28" s="619"/>
      <c r="V28" s="619"/>
      <c r="W28" s="619"/>
      <c r="X28" s="619"/>
      <c r="Y28" s="620"/>
      <c r="Z28" s="671">
        <v>1.9</v>
      </c>
      <c r="AA28" s="671"/>
      <c r="AB28" s="671"/>
      <c r="AC28" s="671"/>
      <c r="AD28" s="672">
        <v>12886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3898967</v>
      </c>
      <c r="CS28" s="619"/>
      <c r="CT28" s="619"/>
      <c r="CU28" s="619"/>
      <c r="CV28" s="619"/>
      <c r="CW28" s="619"/>
      <c r="CX28" s="619"/>
      <c r="CY28" s="620"/>
      <c r="CZ28" s="621">
        <v>12.6</v>
      </c>
      <c r="DA28" s="639"/>
      <c r="DB28" s="639"/>
      <c r="DC28" s="640"/>
      <c r="DD28" s="624">
        <v>3319562</v>
      </c>
      <c r="DE28" s="619"/>
      <c r="DF28" s="619"/>
      <c r="DG28" s="619"/>
      <c r="DH28" s="619"/>
      <c r="DI28" s="619"/>
      <c r="DJ28" s="619"/>
      <c r="DK28" s="620"/>
      <c r="DL28" s="624">
        <v>3319562</v>
      </c>
      <c r="DM28" s="619"/>
      <c r="DN28" s="619"/>
      <c r="DO28" s="619"/>
      <c r="DP28" s="619"/>
      <c r="DQ28" s="619"/>
      <c r="DR28" s="619"/>
      <c r="DS28" s="619"/>
      <c r="DT28" s="619"/>
      <c r="DU28" s="619"/>
      <c r="DV28" s="620"/>
      <c r="DW28" s="641">
        <v>20.2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518872</v>
      </c>
      <c r="S29" s="619"/>
      <c r="T29" s="619"/>
      <c r="U29" s="619"/>
      <c r="V29" s="619"/>
      <c r="W29" s="619"/>
      <c r="X29" s="619"/>
      <c r="Y29" s="620"/>
      <c r="Z29" s="671">
        <v>1.6</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3898967</v>
      </c>
      <c r="CS29" s="637"/>
      <c r="CT29" s="637"/>
      <c r="CU29" s="637"/>
      <c r="CV29" s="637"/>
      <c r="CW29" s="637"/>
      <c r="CX29" s="637"/>
      <c r="CY29" s="638"/>
      <c r="CZ29" s="621">
        <v>12.6</v>
      </c>
      <c r="DA29" s="639"/>
      <c r="DB29" s="639"/>
      <c r="DC29" s="640"/>
      <c r="DD29" s="624">
        <v>3319562</v>
      </c>
      <c r="DE29" s="637"/>
      <c r="DF29" s="637"/>
      <c r="DG29" s="637"/>
      <c r="DH29" s="637"/>
      <c r="DI29" s="637"/>
      <c r="DJ29" s="637"/>
      <c r="DK29" s="638"/>
      <c r="DL29" s="624">
        <v>3319562</v>
      </c>
      <c r="DM29" s="637"/>
      <c r="DN29" s="637"/>
      <c r="DO29" s="637"/>
      <c r="DP29" s="637"/>
      <c r="DQ29" s="637"/>
      <c r="DR29" s="637"/>
      <c r="DS29" s="637"/>
      <c r="DT29" s="637"/>
      <c r="DU29" s="637"/>
      <c r="DV29" s="638"/>
      <c r="DW29" s="641">
        <v>20.2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298751</v>
      </c>
      <c r="S30" s="619"/>
      <c r="T30" s="619"/>
      <c r="U30" s="619"/>
      <c r="V30" s="619"/>
      <c r="W30" s="619"/>
      <c r="X30" s="619"/>
      <c r="Y30" s="620"/>
      <c r="Z30" s="671">
        <v>0.9</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95.3</v>
      </c>
      <c r="BN30" s="685"/>
      <c r="BO30" s="685"/>
      <c r="BP30" s="685"/>
      <c r="BQ30" s="687"/>
      <c r="BR30" s="684">
        <v>98.8</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3521425</v>
      </c>
      <c r="CS30" s="619"/>
      <c r="CT30" s="619"/>
      <c r="CU30" s="619"/>
      <c r="CV30" s="619"/>
      <c r="CW30" s="619"/>
      <c r="CX30" s="619"/>
      <c r="CY30" s="620"/>
      <c r="CZ30" s="621">
        <v>11.4</v>
      </c>
      <c r="DA30" s="639"/>
      <c r="DB30" s="639"/>
      <c r="DC30" s="640"/>
      <c r="DD30" s="624">
        <v>2967319</v>
      </c>
      <c r="DE30" s="619"/>
      <c r="DF30" s="619"/>
      <c r="DG30" s="619"/>
      <c r="DH30" s="619"/>
      <c r="DI30" s="619"/>
      <c r="DJ30" s="619"/>
      <c r="DK30" s="620"/>
      <c r="DL30" s="624">
        <v>2967319</v>
      </c>
      <c r="DM30" s="619"/>
      <c r="DN30" s="619"/>
      <c r="DO30" s="619"/>
      <c r="DP30" s="619"/>
      <c r="DQ30" s="619"/>
      <c r="DR30" s="619"/>
      <c r="DS30" s="619"/>
      <c r="DT30" s="619"/>
      <c r="DU30" s="619"/>
      <c r="DV30" s="620"/>
      <c r="DW30" s="641">
        <v>18.100000000000001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364288</v>
      </c>
      <c r="S31" s="619"/>
      <c r="T31" s="619"/>
      <c r="U31" s="619"/>
      <c r="V31" s="619"/>
      <c r="W31" s="619"/>
      <c r="X31" s="619"/>
      <c r="Y31" s="620"/>
      <c r="Z31" s="671">
        <v>1.2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96.2</v>
      </c>
      <c r="BN31" s="683"/>
      <c r="BO31" s="683"/>
      <c r="BP31" s="683"/>
      <c r="BQ31" s="647"/>
      <c r="BR31" s="682">
        <v>99</v>
      </c>
      <c r="BS31" s="637"/>
      <c r="BT31" s="637"/>
      <c r="BU31" s="637"/>
      <c r="BV31" s="637"/>
      <c r="BW31" s="637"/>
      <c r="BX31" s="673">
        <v>95.6</v>
      </c>
      <c r="BY31" s="683"/>
      <c r="BZ31" s="683"/>
      <c r="CA31" s="683"/>
      <c r="CB31" s="647"/>
      <c r="CD31" s="690"/>
      <c r="CE31" s="691"/>
      <c r="CF31" s="655" t="s">
        <v>294</v>
      </c>
      <c r="CG31" s="652"/>
      <c r="CH31" s="652"/>
      <c r="CI31" s="652"/>
      <c r="CJ31" s="652"/>
      <c r="CK31" s="652"/>
      <c r="CL31" s="652"/>
      <c r="CM31" s="652"/>
      <c r="CN31" s="652"/>
      <c r="CO31" s="652"/>
      <c r="CP31" s="652"/>
      <c r="CQ31" s="653"/>
      <c r="CR31" s="618">
        <v>377542</v>
      </c>
      <c r="CS31" s="637"/>
      <c r="CT31" s="637"/>
      <c r="CU31" s="637"/>
      <c r="CV31" s="637"/>
      <c r="CW31" s="637"/>
      <c r="CX31" s="637"/>
      <c r="CY31" s="638"/>
      <c r="CZ31" s="621">
        <v>1.2</v>
      </c>
      <c r="DA31" s="639"/>
      <c r="DB31" s="639"/>
      <c r="DC31" s="640"/>
      <c r="DD31" s="624">
        <v>352243</v>
      </c>
      <c r="DE31" s="637"/>
      <c r="DF31" s="637"/>
      <c r="DG31" s="637"/>
      <c r="DH31" s="637"/>
      <c r="DI31" s="637"/>
      <c r="DJ31" s="637"/>
      <c r="DK31" s="638"/>
      <c r="DL31" s="624">
        <v>352243</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920650</v>
      </c>
      <c r="S32" s="619"/>
      <c r="T32" s="619"/>
      <c r="U32" s="619"/>
      <c r="V32" s="619"/>
      <c r="W32" s="619"/>
      <c r="X32" s="619"/>
      <c r="Y32" s="620"/>
      <c r="Z32" s="671">
        <v>2.9</v>
      </c>
      <c r="AA32" s="671"/>
      <c r="AB32" s="671"/>
      <c r="AC32" s="671"/>
      <c r="AD32" s="672">
        <v>227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v>
      </c>
      <c r="BN32" s="603"/>
      <c r="BO32" s="603"/>
      <c r="BP32" s="603"/>
      <c r="BQ32" s="660"/>
      <c r="BR32" s="681">
        <v>98.6</v>
      </c>
      <c r="BS32" s="603"/>
      <c r="BT32" s="603"/>
      <c r="BU32" s="603"/>
      <c r="BV32" s="603"/>
      <c r="BW32" s="603"/>
      <c r="BX32" s="666">
        <v>93.6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2877704</v>
      </c>
      <c r="S33" s="619"/>
      <c r="T33" s="619"/>
      <c r="U33" s="619"/>
      <c r="V33" s="619"/>
      <c r="W33" s="619"/>
      <c r="X33" s="619"/>
      <c r="Y33" s="620"/>
      <c r="Z33" s="671">
        <v>9.1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9173884</v>
      </c>
      <c r="CS33" s="637"/>
      <c r="CT33" s="637"/>
      <c r="CU33" s="637"/>
      <c r="CV33" s="637"/>
      <c r="CW33" s="637"/>
      <c r="CX33" s="637"/>
      <c r="CY33" s="638"/>
      <c r="CZ33" s="621">
        <v>29.7</v>
      </c>
      <c r="DA33" s="639"/>
      <c r="DB33" s="639"/>
      <c r="DC33" s="640"/>
      <c r="DD33" s="624">
        <v>7163618</v>
      </c>
      <c r="DE33" s="637"/>
      <c r="DF33" s="637"/>
      <c r="DG33" s="637"/>
      <c r="DH33" s="637"/>
      <c r="DI33" s="637"/>
      <c r="DJ33" s="637"/>
      <c r="DK33" s="638"/>
      <c r="DL33" s="624">
        <v>5100999</v>
      </c>
      <c r="DM33" s="637"/>
      <c r="DN33" s="637"/>
      <c r="DO33" s="637"/>
      <c r="DP33" s="637"/>
      <c r="DQ33" s="637"/>
      <c r="DR33" s="637"/>
      <c r="DS33" s="637"/>
      <c r="DT33" s="637"/>
      <c r="DU33" s="637"/>
      <c r="DV33" s="638"/>
      <c r="DW33" s="641">
        <v>31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3065856</v>
      </c>
      <c r="CS34" s="619"/>
      <c r="CT34" s="619"/>
      <c r="CU34" s="619"/>
      <c r="CV34" s="619"/>
      <c r="CW34" s="619"/>
      <c r="CX34" s="619"/>
      <c r="CY34" s="620"/>
      <c r="CZ34" s="621">
        <v>9.9</v>
      </c>
      <c r="DA34" s="639"/>
      <c r="DB34" s="639"/>
      <c r="DC34" s="640"/>
      <c r="DD34" s="624">
        <v>2530810</v>
      </c>
      <c r="DE34" s="619"/>
      <c r="DF34" s="619"/>
      <c r="DG34" s="619"/>
      <c r="DH34" s="619"/>
      <c r="DI34" s="619"/>
      <c r="DJ34" s="619"/>
      <c r="DK34" s="620"/>
      <c r="DL34" s="624">
        <v>2070612</v>
      </c>
      <c r="DM34" s="619"/>
      <c r="DN34" s="619"/>
      <c r="DO34" s="619"/>
      <c r="DP34" s="619"/>
      <c r="DQ34" s="619"/>
      <c r="DR34" s="619"/>
      <c r="DS34" s="619"/>
      <c r="DT34" s="619"/>
      <c r="DU34" s="619"/>
      <c r="DV34" s="620"/>
      <c r="DW34" s="641">
        <v>12.6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993676</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3104490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32445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152696</v>
      </c>
      <c r="CS35" s="637"/>
      <c r="CT35" s="637"/>
      <c r="CU35" s="637"/>
      <c r="CV35" s="637"/>
      <c r="CW35" s="637"/>
      <c r="CX35" s="637"/>
      <c r="CY35" s="638"/>
      <c r="CZ35" s="621">
        <v>0.5</v>
      </c>
      <c r="DA35" s="639"/>
      <c r="DB35" s="639"/>
      <c r="DC35" s="640"/>
      <c r="DD35" s="624">
        <v>122151</v>
      </c>
      <c r="DE35" s="637"/>
      <c r="DF35" s="637"/>
      <c r="DG35" s="637"/>
      <c r="DH35" s="637"/>
      <c r="DI35" s="637"/>
      <c r="DJ35" s="637"/>
      <c r="DK35" s="638"/>
      <c r="DL35" s="624">
        <v>98172</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31564827</v>
      </c>
      <c r="S36" s="659"/>
      <c r="T36" s="659"/>
      <c r="U36" s="659"/>
      <c r="V36" s="659"/>
      <c r="W36" s="659"/>
      <c r="X36" s="659"/>
      <c r="Y36" s="662"/>
      <c r="Z36" s="663">
        <v>100</v>
      </c>
      <c r="AA36" s="663"/>
      <c r="AB36" s="663"/>
      <c r="AC36" s="663"/>
      <c r="AD36" s="664">
        <v>15445576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723000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-115606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2465207</v>
      </c>
      <c r="CS36" s="619"/>
      <c r="CT36" s="619"/>
      <c r="CU36" s="619"/>
      <c r="CV36" s="619"/>
      <c r="CW36" s="619"/>
      <c r="CX36" s="619"/>
      <c r="CY36" s="620"/>
      <c r="CZ36" s="621">
        <v>8</v>
      </c>
      <c r="DA36" s="639"/>
      <c r="DB36" s="639"/>
      <c r="DC36" s="640"/>
      <c r="DD36" s="624">
        <v>2211649</v>
      </c>
      <c r="DE36" s="619"/>
      <c r="DF36" s="619"/>
      <c r="DG36" s="619"/>
      <c r="DH36" s="619"/>
      <c r="DI36" s="619"/>
      <c r="DJ36" s="619"/>
      <c r="DK36" s="620"/>
      <c r="DL36" s="624">
        <v>1252351</v>
      </c>
      <c r="DM36" s="619"/>
      <c r="DN36" s="619"/>
      <c r="DO36" s="619"/>
      <c r="DP36" s="619"/>
      <c r="DQ36" s="619"/>
      <c r="DR36" s="619"/>
      <c r="DS36" s="619"/>
      <c r="DT36" s="619"/>
      <c r="DU36" s="619"/>
      <c r="DV36" s="620"/>
      <c r="DW36" s="641">
        <v>7.6</v>
      </c>
      <c r="DX36" s="642"/>
      <c r="DY36" s="642"/>
      <c r="DZ36" s="642"/>
      <c r="EA36" s="642"/>
      <c r="EB36" s="642"/>
      <c r="EC36" s="643"/>
    </row>
    <row r="37" spans="2:133" ht="11.25" customHeight="1">
      <c r="AQ37" s="644" t="s">
        <v>312</v>
      </c>
      <c r="AR37" s="645"/>
      <c r="AS37" s="645"/>
      <c r="AT37" s="645"/>
      <c r="AU37" s="645"/>
      <c r="AV37" s="645"/>
      <c r="AW37" s="645"/>
      <c r="AX37" s="645"/>
      <c r="AY37" s="646"/>
      <c r="AZ37" s="618">
        <v>94142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10040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324377</v>
      </c>
      <c r="CS37" s="637"/>
      <c r="CT37" s="637"/>
      <c r="CU37" s="637"/>
      <c r="CV37" s="637"/>
      <c r="CW37" s="637"/>
      <c r="CX37" s="637"/>
      <c r="CY37" s="638"/>
      <c r="CZ37" s="621">
        <v>1</v>
      </c>
      <c r="DA37" s="639"/>
      <c r="DB37" s="639"/>
      <c r="DC37" s="640"/>
      <c r="DD37" s="624">
        <v>324377</v>
      </c>
      <c r="DE37" s="637"/>
      <c r="DF37" s="637"/>
      <c r="DG37" s="637"/>
      <c r="DH37" s="637"/>
      <c r="DI37" s="637"/>
      <c r="DJ37" s="637"/>
      <c r="DK37" s="638"/>
      <c r="DL37" s="624">
        <v>289921</v>
      </c>
      <c r="DM37" s="637"/>
      <c r="DN37" s="637"/>
      <c r="DO37" s="637"/>
      <c r="DP37" s="637"/>
      <c r="DQ37" s="637"/>
      <c r="DR37" s="637"/>
      <c r="DS37" s="637"/>
      <c r="DT37" s="637"/>
      <c r="DU37" s="637"/>
      <c r="DV37" s="638"/>
      <c r="DW37" s="641">
        <v>1.8</v>
      </c>
      <c r="DX37" s="642"/>
      <c r="DY37" s="642"/>
      <c r="DZ37" s="642"/>
      <c r="EA37" s="642"/>
      <c r="EB37" s="642"/>
      <c r="EC37" s="643"/>
    </row>
    <row r="38" spans="2:133" ht="11.25" customHeight="1">
      <c r="AQ38" s="644" t="s">
        <v>315</v>
      </c>
      <c r="AR38" s="645"/>
      <c r="AS38" s="645"/>
      <c r="AT38" s="645"/>
      <c r="AU38" s="645"/>
      <c r="AV38" s="645"/>
      <c r="AW38" s="645"/>
      <c r="AX38" s="645"/>
      <c r="AY38" s="646"/>
      <c r="AZ38" s="618">
        <v>27000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16334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2350585</v>
      </c>
      <c r="CS38" s="619"/>
      <c r="CT38" s="619"/>
      <c r="CU38" s="619"/>
      <c r="CV38" s="619"/>
      <c r="CW38" s="619"/>
      <c r="CX38" s="619"/>
      <c r="CY38" s="620"/>
      <c r="CZ38" s="621">
        <v>7.6</v>
      </c>
      <c r="DA38" s="639"/>
      <c r="DB38" s="639"/>
      <c r="DC38" s="640"/>
      <c r="DD38" s="624">
        <v>1834283</v>
      </c>
      <c r="DE38" s="619"/>
      <c r="DF38" s="619"/>
      <c r="DG38" s="619"/>
      <c r="DH38" s="619"/>
      <c r="DI38" s="619"/>
      <c r="DJ38" s="619"/>
      <c r="DK38" s="620"/>
      <c r="DL38" s="624">
        <v>1679864</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c r="AQ39" s="644" t="s">
        <v>318</v>
      </c>
      <c r="AR39" s="645"/>
      <c r="AS39" s="645"/>
      <c r="AT39" s="645"/>
      <c r="AU39" s="645"/>
      <c r="AV39" s="645"/>
      <c r="AW39" s="645"/>
      <c r="AX39" s="645"/>
      <c r="AY39" s="646"/>
      <c r="AZ39" s="618">
        <v>19763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644066</v>
      </c>
      <c r="CS39" s="637"/>
      <c r="CT39" s="637"/>
      <c r="CU39" s="637"/>
      <c r="CV39" s="637"/>
      <c r="CW39" s="637"/>
      <c r="CX39" s="637"/>
      <c r="CY39" s="638"/>
      <c r="CZ39" s="621">
        <v>2.1</v>
      </c>
      <c r="DA39" s="639"/>
      <c r="DB39" s="639"/>
      <c r="DC39" s="640"/>
      <c r="DD39" s="624">
        <v>453251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654802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495474</v>
      </c>
      <c r="CS40" s="619"/>
      <c r="CT40" s="619"/>
      <c r="CU40" s="619"/>
      <c r="CV40" s="619"/>
      <c r="CW40" s="619"/>
      <c r="CX40" s="619"/>
      <c r="CY40" s="620"/>
      <c r="CZ40" s="621">
        <v>1.6</v>
      </c>
      <c r="DA40" s="639"/>
      <c r="DB40" s="639"/>
      <c r="DC40" s="640"/>
      <c r="DD40" s="624">
        <v>11474</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1585783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5336059</v>
      </c>
      <c r="CS42" s="619"/>
      <c r="CT42" s="619"/>
      <c r="CU42" s="619"/>
      <c r="CV42" s="619"/>
      <c r="CW42" s="619"/>
      <c r="CX42" s="619"/>
      <c r="CY42" s="620"/>
      <c r="CZ42" s="621">
        <v>17.3</v>
      </c>
      <c r="DA42" s="622"/>
      <c r="DB42" s="622"/>
      <c r="DC42" s="623"/>
      <c r="DD42" s="624">
        <v>797527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133372</v>
      </c>
      <c r="CS43" s="637"/>
      <c r="CT43" s="637"/>
      <c r="CU43" s="637"/>
      <c r="CV43" s="637"/>
      <c r="CW43" s="637"/>
      <c r="CX43" s="637"/>
      <c r="CY43" s="638"/>
      <c r="CZ43" s="621">
        <v>0.4</v>
      </c>
      <c r="DA43" s="639"/>
      <c r="DB43" s="639"/>
      <c r="DC43" s="640"/>
      <c r="DD43" s="624">
        <v>133122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5235622</v>
      </c>
      <c r="CS44" s="619"/>
      <c r="CT44" s="619"/>
      <c r="CU44" s="619"/>
      <c r="CV44" s="619"/>
      <c r="CW44" s="619"/>
      <c r="CX44" s="619"/>
      <c r="CY44" s="620"/>
      <c r="CZ44" s="621">
        <v>16.899999999999999</v>
      </c>
      <c r="DA44" s="622"/>
      <c r="DB44" s="622"/>
      <c r="DC44" s="623"/>
      <c r="DD44" s="624">
        <v>768581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3761139</v>
      </c>
      <c r="CS45" s="637"/>
      <c r="CT45" s="637"/>
      <c r="CU45" s="637"/>
      <c r="CV45" s="637"/>
      <c r="CW45" s="637"/>
      <c r="CX45" s="637"/>
      <c r="CY45" s="638"/>
      <c r="CZ45" s="621">
        <v>12.2</v>
      </c>
      <c r="DA45" s="639"/>
      <c r="DB45" s="639"/>
      <c r="DC45" s="640"/>
      <c r="DD45" s="624">
        <v>131381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1186565</v>
      </c>
      <c r="CS46" s="619"/>
      <c r="CT46" s="619"/>
      <c r="CU46" s="619"/>
      <c r="CV46" s="619"/>
      <c r="CW46" s="619"/>
      <c r="CX46" s="619"/>
      <c r="CY46" s="620"/>
      <c r="CZ46" s="621">
        <v>3.8</v>
      </c>
      <c r="DA46" s="622"/>
      <c r="DB46" s="622"/>
      <c r="DC46" s="623"/>
      <c r="DD46" s="624">
        <v>600482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100437</v>
      </c>
      <c r="CS47" s="637"/>
      <c r="CT47" s="637"/>
      <c r="CU47" s="637"/>
      <c r="CV47" s="637"/>
      <c r="CW47" s="637"/>
      <c r="CX47" s="637"/>
      <c r="CY47" s="638"/>
      <c r="CZ47" s="621">
        <v>0.3</v>
      </c>
      <c r="DA47" s="639"/>
      <c r="DB47" s="639"/>
      <c r="DC47" s="640"/>
      <c r="DD47" s="624">
        <v>28946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30910956</v>
      </c>
      <c r="CS49" s="603"/>
      <c r="CT49" s="603"/>
      <c r="CU49" s="603"/>
      <c r="CV49" s="603"/>
      <c r="CW49" s="603"/>
      <c r="CX49" s="603"/>
      <c r="CY49" s="604"/>
      <c r="CZ49" s="605">
        <v>100</v>
      </c>
      <c r="DA49" s="606"/>
      <c r="DB49" s="606"/>
      <c r="DC49" s="607"/>
      <c r="DD49" s="608">
        <v>18000220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30684</v>
      </c>
      <c r="R7" s="1131"/>
      <c r="S7" s="1131"/>
      <c r="T7" s="1131"/>
      <c r="U7" s="1131"/>
      <c r="V7" s="1131">
        <v>30046</v>
      </c>
      <c r="W7" s="1131"/>
      <c r="X7" s="1131"/>
      <c r="Y7" s="1131"/>
      <c r="Z7" s="1131"/>
      <c r="AA7" s="1131">
        <v>638</v>
      </c>
      <c r="AB7" s="1131"/>
      <c r="AC7" s="1131"/>
      <c r="AD7" s="1131"/>
      <c r="AE7" s="1132"/>
      <c r="AF7" s="1133">
        <v>562</v>
      </c>
      <c r="AG7" s="1134"/>
      <c r="AH7" s="1134"/>
      <c r="AI7" s="1134"/>
      <c r="AJ7" s="1135"/>
      <c r="AK7" s="1117">
        <v>309</v>
      </c>
      <c r="AL7" s="1118"/>
      <c r="AM7" s="1118"/>
      <c r="AN7" s="1118"/>
      <c r="AO7" s="1118"/>
      <c r="AP7" s="1118">
        <v>32119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-4</v>
      </c>
      <c r="CI7" s="1115"/>
      <c r="CJ7" s="1115"/>
      <c r="CK7" s="1115"/>
      <c r="CL7" s="1116"/>
      <c r="CM7" s="1114">
        <v>47</v>
      </c>
      <c r="CN7" s="1115"/>
      <c r="CO7" s="1115"/>
      <c r="CP7" s="1115"/>
      <c r="CQ7" s="1116"/>
      <c r="CR7" s="1114">
        <v>30</v>
      </c>
      <c r="CS7" s="1115"/>
      <c r="CT7" s="1115"/>
      <c r="CU7" s="1115"/>
      <c r="CV7" s="1116"/>
      <c r="CW7" s="1114" t="s">
        <v>537</v>
      </c>
      <c r="CX7" s="1115"/>
      <c r="CY7" s="1115"/>
      <c r="CZ7" s="1115"/>
      <c r="DA7" s="1116"/>
      <c r="DB7" s="1114" t="s">
        <v>537</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306</v>
      </c>
      <c r="R8" s="1070"/>
      <c r="S8" s="1070"/>
      <c r="T8" s="1070"/>
      <c r="U8" s="1070"/>
      <c r="V8" s="1070">
        <v>304</v>
      </c>
      <c r="W8" s="1070"/>
      <c r="X8" s="1070"/>
      <c r="Y8" s="1070"/>
      <c r="Z8" s="1070"/>
      <c r="AA8" s="1070">
        <v>2</v>
      </c>
      <c r="AB8" s="1070"/>
      <c r="AC8" s="1070"/>
      <c r="AD8" s="1070"/>
      <c r="AE8" s="1071"/>
      <c r="AF8" s="1045">
        <v>2</v>
      </c>
      <c r="AG8" s="1046"/>
      <c r="AH8" s="1046"/>
      <c r="AI8" s="1046"/>
      <c r="AJ8" s="1047"/>
      <c r="AK8" s="1112">
        <v>8</v>
      </c>
      <c r="AL8" s="1113"/>
      <c r="AM8" s="1113"/>
      <c r="AN8" s="1113"/>
      <c r="AO8" s="1113"/>
      <c r="AP8" s="1113">
        <v>1138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-4</v>
      </c>
      <c r="CI8" s="1016"/>
      <c r="CJ8" s="1016"/>
      <c r="CK8" s="1016"/>
      <c r="CL8" s="1017"/>
      <c r="CM8" s="1015">
        <v>-30</v>
      </c>
      <c r="CN8" s="1016"/>
      <c r="CO8" s="1016"/>
      <c r="CP8" s="1016"/>
      <c r="CQ8" s="1017"/>
      <c r="CR8" s="1015">
        <v>46</v>
      </c>
      <c r="CS8" s="1016"/>
      <c r="CT8" s="1016"/>
      <c r="CU8" s="1016"/>
      <c r="CV8" s="1017"/>
      <c r="CW8" s="1015" t="s">
        <v>537</v>
      </c>
      <c r="CX8" s="1016"/>
      <c r="CY8" s="1016"/>
      <c r="CZ8" s="1016"/>
      <c r="DA8" s="1017"/>
      <c r="DB8" s="1015">
        <v>23</v>
      </c>
      <c r="DC8" s="1016"/>
      <c r="DD8" s="1016"/>
      <c r="DE8" s="1016"/>
      <c r="DF8" s="1017"/>
      <c r="DG8" s="1015" t="s">
        <v>537</v>
      </c>
      <c r="DH8" s="1016"/>
      <c r="DI8" s="1016"/>
      <c r="DJ8" s="1016"/>
      <c r="DK8" s="1017"/>
      <c r="DL8" s="1015" t="s">
        <v>537</v>
      </c>
      <c r="DM8" s="1016"/>
      <c r="DN8" s="1016"/>
      <c r="DO8" s="1016"/>
      <c r="DP8" s="1017"/>
      <c r="DQ8" s="1015" t="s">
        <v>537</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57</v>
      </c>
      <c r="R9" s="1070"/>
      <c r="S9" s="1070"/>
      <c r="T9" s="1070"/>
      <c r="U9" s="1070"/>
      <c r="V9" s="1070">
        <v>49</v>
      </c>
      <c r="W9" s="1070"/>
      <c r="X9" s="1070"/>
      <c r="Y9" s="1070"/>
      <c r="Z9" s="1070"/>
      <c r="AA9" s="1070">
        <v>7</v>
      </c>
      <c r="AB9" s="1070"/>
      <c r="AC9" s="1070"/>
      <c r="AD9" s="1070"/>
      <c r="AE9" s="1071"/>
      <c r="AF9" s="1045">
        <v>7</v>
      </c>
      <c r="AG9" s="1046"/>
      <c r="AH9" s="1046"/>
      <c r="AI9" s="1046"/>
      <c r="AJ9" s="1047"/>
      <c r="AK9" s="1112" t="s">
        <v>537</v>
      </c>
      <c r="AL9" s="1113"/>
      <c r="AM9" s="1113"/>
      <c r="AN9" s="1113"/>
      <c r="AO9" s="1113"/>
      <c r="AP9" s="1113">
        <v>617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549</v>
      </c>
      <c r="BS9" s="1040" t="s">
        <v>550</v>
      </c>
      <c r="BT9" s="1041"/>
      <c r="BU9" s="1041"/>
      <c r="BV9" s="1041"/>
      <c r="BW9" s="1041"/>
      <c r="BX9" s="1041"/>
      <c r="BY9" s="1041"/>
      <c r="BZ9" s="1041"/>
      <c r="CA9" s="1041"/>
      <c r="CB9" s="1041"/>
      <c r="CC9" s="1041"/>
      <c r="CD9" s="1041"/>
      <c r="CE9" s="1041"/>
      <c r="CF9" s="1041"/>
      <c r="CG9" s="1042"/>
      <c r="CH9" s="1015">
        <v>-1</v>
      </c>
      <c r="CI9" s="1016"/>
      <c r="CJ9" s="1016"/>
      <c r="CK9" s="1016"/>
      <c r="CL9" s="1017"/>
      <c r="CM9" s="1015">
        <v>311</v>
      </c>
      <c r="CN9" s="1016"/>
      <c r="CO9" s="1016"/>
      <c r="CP9" s="1016"/>
      <c r="CQ9" s="1017"/>
      <c r="CR9" s="1015">
        <v>281</v>
      </c>
      <c r="CS9" s="1016"/>
      <c r="CT9" s="1016"/>
      <c r="CU9" s="1016"/>
      <c r="CV9" s="1017"/>
      <c r="CW9" s="1015">
        <v>9</v>
      </c>
      <c r="CX9" s="1016"/>
      <c r="CY9" s="1016"/>
      <c r="CZ9" s="1016"/>
      <c r="DA9" s="1017"/>
      <c r="DB9" s="1015" t="s">
        <v>537</v>
      </c>
      <c r="DC9" s="1016"/>
      <c r="DD9" s="1016"/>
      <c r="DE9" s="1016"/>
      <c r="DF9" s="1017"/>
      <c r="DG9" s="1015" t="s">
        <v>537</v>
      </c>
      <c r="DH9" s="1016"/>
      <c r="DI9" s="1016"/>
      <c r="DJ9" s="1016"/>
      <c r="DK9" s="1017"/>
      <c r="DL9" s="1015">
        <v>167</v>
      </c>
      <c r="DM9" s="1016"/>
      <c r="DN9" s="1016"/>
      <c r="DO9" s="1016"/>
      <c r="DP9" s="1017"/>
      <c r="DQ9" s="1015">
        <v>50</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532</v>
      </c>
      <c r="R10" s="1070"/>
      <c r="S10" s="1070"/>
      <c r="T10" s="1070"/>
      <c r="U10" s="1070"/>
      <c r="V10" s="1070">
        <v>532</v>
      </c>
      <c r="W10" s="1070"/>
      <c r="X10" s="1070"/>
      <c r="Y10" s="1070"/>
      <c r="Z10" s="1070"/>
      <c r="AA10" s="1070" t="s">
        <v>537</v>
      </c>
      <c r="AB10" s="1070"/>
      <c r="AC10" s="1070"/>
      <c r="AD10" s="1070"/>
      <c r="AE10" s="1071"/>
      <c r="AF10" s="1045" t="s">
        <v>538</v>
      </c>
      <c r="AG10" s="1046"/>
      <c r="AH10" s="1046"/>
      <c r="AI10" s="1046"/>
      <c r="AJ10" s="1047"/>
      <c r="AK10" s="1112" t="s">
        <v>537</v>
      </c>
      <c r="AL10" s="1113"/>
      <c r="AM10" s="1113"/>
      <c r="AN10" s="1113"/>
      <c r="AO10" s="1113"/>
      <c r="AP10" s="1113" t="s">
        <v>537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551</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31</v>
      </c>
      <c r="CN10" s="1016"/>
      <c r="CO10" s="1016"/>
      <c r="CP10" s="1016"/>
      <c r="CQ10" s="1017"/>
      <c r="CR10" s="1015">
        <v>30</v>
      </c>
      <c r="CS10" s="1016"/>
      <c r="CT10" s="1016"/>
      <c r="CU10" s="1016"/>
      <c r="CV10" s="1017"/>
      <c r="CW10" s="1015" t="s">
        <v>537</v>
      </c>
      <c r="CX10" s="1016"/>
      <c r="CY10" s="1016"/>
      <c r="CZ10" s="1016"/>
      <c r="DA10" s="1017"/>
      <c r="DB10" s="1015" t="s">
        <v>537</v>
      </c>
      <c r="DC10" s="1016"/>
      <c r="DD10" s="1016"/>
      <c r="DE10" s="1016"/>
      <c r="DF10" s="1017"/>
      <c r="DG10" s="1015" t="s">
        <v>537</v>
      </c>
      <c r="DH10" s="1016"/>
      <c r="DI10" s="1016"/>
      <c r="DJ10" s="1016"/>
      <c r="DK10" s="1017"/>
      <c r="DL10" s="1015" t="s">
        <v>537</v>
      </c>
      <c r="DM10" s="1016"/>
      <c r="DN10" s="1016"/>
      <c r="DO10" s="1016"/>
      <c r="DP10" s="1017"/>
      <c r="DQ10" s="1015" t="s">
        <v>537</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12</v>
      </c>
      <c r="R11" s="1070"/>
      <c r="S11" s="1070"/>
      <c r="T11" s="1070"/>
      <c r="U11" s="1070"/>
      <c r="V11" s="1070">
        <v>6</v>
      </c>
      <c r="W11" s="1070"/>
      <c r="X11" s="1070"/>
      <c r="Y11" s="1070"/>
      <c r="Z11" s="1070"/>
      <c r="AA11" s="1070">
        <v>6</v>
      </c>
      <c r="AB11" s="1070"/>
      <c r="AC11" s="1070"/>
      <c r="AD11" s="1070"/>
      <c r="AE11" s="1071"/>
      <c r="AF11" s="1045">
        <v>6</v>
      </c>
      <c r="AG11" s="1046"/>
      <c r="AH11" s="1046"/>
      <c r="AI11" s="1046"/>
      <c r="AJ11" s="1047"/>
      <c r="AK11" s="1112" t="s">
        <v>537</v>
      </c>
      <c r="AL11" s="1113"/>
      <c r="AM11" s="1113"/>
      <c r="AN11" s="1113"/>
      <c r="AO11" s="1113"/>
      <c r="AP11" s="1113" t="s">
        <v>537</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553</v>
      </c>
      <c r="BT11" s="1041"/>
      <c r="BU11" s="1041"/>
      <c r="BV11" s="1041"/>
      <c r="BW11" s="1041"/>
      <c r="BX11" s="1041"/>
      <c r="BY11" s="1041"/>
      <c r="BZ11" s="1041"/>
      <c r="CA11" s="1041"/>
      <c r="CB11" s="1041"/>
      <c r="CC11" s="1041"/>
      <c r="CD11" s="1041"/>
      <c r="CE11" s="1041"/>
      <c r="CF11" s="1041"/>
      <c r="CG11" s="1042"/>
      <c r="CH11" s="1015">
        <v>-201</v>
      </c>
      <c r="CI11" s="1016"/>
      <c r="CJ11" s="1016"/>
      <c r="CK11" s="1016"/>
      <c r="CL11" s="1017"/>
      <c r="CM11" s="1015">
        <v>-8535</v>
      </c>
      <c r="CN11" s="1016"/>
      <c r="CO11" s="1016"/>
      <c r="CP11" s="1016"/>
      <c r="CQ11" s="1017"/>
      <c r="CR11" s="1015">
        <v>0</v>
      </c>
      <c r="CS11" s="1016"/>
      <c r="CT11" s="1016"/>
      <c r="CU11" s="1016"/>
      <c r="CV11" s="1017"/>
      <c r="CW11" s="1015" t="s">
        <v>554</v>
      </c>
      <c r="CX11" s="1016"/>
      <c r="CY11" s="1016"/>
      <c r="CZ11" s="1016"/>
      <c r="DA11" s="1017"/>
      <c r="DB11" s="1015">
        <v>11</v>
      </c>
      <c r="DC11" s="1016"/>
      <c r="DD11" s="1016"/>
      <c r="DE11" s="1016"/>
      <c r="DF11" s="1017"/>
      <c r="DG11" s="1015" t="s">
        <v>554</v>
      </c>
      <c r="DH11" s="1016"/>
      <c r="DI11" s="1016"/>
      <c r="DJ11" s="1016"/>
      <c r="DK11" s="1017"/>
      <c r="DL11" s="1015" t="s">
        <v>554</v>
      </c>
      <c r="DM11" s="1016"/>
      <c r="DN11" s="1016"/>
      <c r="DO11" s="1016"/>
      <c r="DP11" s="1017"/>
      <c r="DQ11" s="1015" t="s">
        <v>554</v>
      </c>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2</v>
      </c>
      <c r="R12" s="1070"/>
      <c r="S12" s="1070"/>
      <c r="T12" s="1070"/>
      <c r="U12" s="1070"/>
      <c r="V12" s="1070">
        <v>2</v>
      </c>
      <c r="W12" s="1070"/>
      <c r="X12" s="1070"/>
      <c r="Y12" s="1070"/>
      <c r="Z12" s="1070"/>
      <c r="AA12" s="1070">
        <v>0</v>
      </c>
      <c r="AB12" s="1070"/>
      <c r="AC12" s="1070"/>
      <c r="AD12" s="1070"/>
      <c r="AE12" s="1071"/>
      <c r="AF12" s="1045">
        <v>0</v>
      </c>
      <c r="AG12" s="1046"/>
      <c r="AH12" s="1046"/>
      <c r="AI12" s="1046"/>
      <c r="AJ12" s="1047"/>
      <c r="AK12" s="1112">
        <v>2</v>
      </c>
      <c r="AL12" s="1113"/>
      <c r="AM12" s="1113"/>
      <c r="AN12" s="1113"/>
      <c r="AO12" s="1113"/>
      <c r="AP12" s="1113" t="s">
        <v>537</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31592</v>
      </c>
      <c r="R23" s="1095"/>
      <c r="S23" s="1095"/>
      <c r="T23" s="1095"/>
      <c r="U23" s="1095"/>
      <c r="V23" s="1095">
        <v>30938</v>
      </c>
      <c r="W23" s="1095"/>
      <c r="X23" s="1095"/>
      <c r="Y23" s="1095"/>
      <c r="Z23" s="1095"/>
      <c r="AA23" s="1095">
        <v>654</v>
      </c>
      <c r="AB23" s="1095"/>
      <c r="AC23" s="1095"/>
      <c r="AD23" s="1095"/>
      <c r="AE23" s="1096"/>
      <c r="AF23" s="1097">
        <v>577</v>
      </c>
      <c r="AG23" s="1095"/>
      <c r="AH23" s="1095"/>
      <c r="AI23" s="1095"/>
      <c r="AJ23" s="1098"/>
      <c r="AK23" s="1099"/>
      <c r="AL23" s="1100"/>
      <c r="AM23" s="1100"/>
      <c r="AN23" s="1100"/>
      <c r="AO23" s="1100"/>
      <c r="AP23" s="1095">
        <v>33874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9254</v>
      </c>
      <c r="R28" s="1080"/>
      <c r="S28" s="1080"/>
      <c r="T28" s="1080"/>
      <c r="U28" s="1080"/>
      <c r="V28" s="1080">
        <v>9221</v>
      </c>
      <c r="W28" s="1080"/>
      <c r="X28" s="1080"/>
      <c r="Y28" s="1080"/>
      <c r="Z28" s="1080"/>
      <c r="AA28" s="1080">
        <v>32</v>
      </c>
      <c r="AB28" s="1080"/>
      <c r="AC28" s="1080"/>
      <c r="AD28" s="1080"/>
      <c r="AE28" s="1081"/>
      <c r="AF28" s="1082">
        <v>32</v>
      </c>
      <c r="AG28" s="1080"/>
      <c r="AH28" s="1080"/>
      <c r="AI28" s="1080"/>
      <c r="AJ28" s="1083"/>
      <c r="AK28" s="1084">
        <v>925</v>
      </c>
      <c r="AL28" s="1072"/>
      <c r="AM28" s="1072"/>
      <c r="AN28" s="1072"/>
      <c r="AO28" s="1072"/>
      <c r="AP28" s="1072" t="s">
        <v>537</v>
      </c>
      <c r="AQ28" s="1072"/>
      <c r="AR28" s="1072"/>
      <c r="AS28" s="1072"/>
      <c r="AT28" s="1072"/>
      <c r="AU28" s="1072" t="s">
        <v>537</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4885</v>
      </c>
      <c r="R29" s="1070"/>
      <c r="S29" s="1070"/>
      <c r="T29" s="1070"/>
      <c r="U29" s="1070"/>
      <c r="V29" s="1070">
        <v>4827</v>
      </c>
      <c r="W29" s="1070"/>
      <c r="X29" s="1070"/>
      <c r="Y29" s="1070"/>
      <c r="Z29" s="1070"/>
      <c r="AA29" s="1070">
        <v>58</v>
      </c>
      <c r="AB29" s="1070"/>
      <c r="AC29" s="1070"/>
      <c r="AD29" s="1070"/>
      <c r="AE29" s="1071"/>
      <c r="AF29" s="1045">
        <v>58</v>
      </c>
      <c r="AG29" s="1046"/>
      <c r="AH29" s="1046"/>
      <c r="AI29" s="1046"/>
      <c r="AJ29" s="1047"/>
      <c r="AK29" s="1006">
        <v>734</v>
      </c>
      <c r="AL29" s="997"/>
      <c r="AM29" s="997"/>
      <c r="AN29" s="997"/>
      <c r="AO29" s="997"/>
      <c r="AP29" s="997" t="s">
        <v>537</v>
      </c>
      <c r="AQ29" s="997"/>
      <c r="AR29" s="997"/>
      <c r="AS29" s="997"/>
      <c r="AT29" s="997"/>
      <c r="AU29" s="997" t="s">
        <v>537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37</v>
      </c>
      <c r="R30" s="1070"/>
      <c r="S30" s="1070"/>
      <c r="T30" s="1070"/>
      <c r="U30" s="1070"/>
      <c r="V30" s="1070">
        <v>37</v>
      </c>
      <c r="W30" s="1070"/>
      <c r="X30" s="1070"/>
      <c r="Y30" s="1070"/>
      <c r="Z30" s="1070"/>
      <c r="AA30" s="1070" t="s">
        <v>537</v>
      </c>
      <c r="AB30" s="1070"/>
      <c r="AC30" s="1070"/>
      <c r="AD30" s="1070"/>
      <c r="AE30" s="1071"/>
      <c r="AF30" s="1045" t="s">
        <v>538</v>
      </c>
      <c r="AG30" s="1046"/>
      <c r="AH30" s="1046"/>
      <c r="AI30" s="1046"/>
      <c r="AJ30" s="1047"/>
      <c r="AK30" s="1006">
        <v>16</v>
      </c>
      <c r="AL30" s="997"/>
      <c r="AM30" s="997"/>
      <c r="AN30" s="997"/>
      <c r="AO30" s="997"/>
      <c r="AP30" s="997" t="s">
        <v>537</v>
      </c>
      <c r="AQ30" s="997"/>
      <c r="AR30" s="997"/>
      <c r="AS30" s="997"/>
      <c r="AT30" s="997"/>
      <c r="AU30" s="997" t="s">
        <v>537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651</v>
      </c>
      <c r="R31" s="1070"/>
      <c r="S31" s="1070"/>
      <c r="T31" s="1070"/>
      <c r="U31" s="1070"/>
      <c r="V31" s="1070">
        <v>644</v>
      </c>
      <c r="W31" s="1070"/>
      <c r="X31" s="1070"/>
      <c r="Y31" s="1070"/>
      <c r="Z31" s="1070"/>
      <c r="AA31" s="1070">
        <v>6</v>
      </c>
      <c r="AB31" s="1070"/>
      <c r="AC31" s="1070"/>
      <c r="AD31" s="1070"/>
      <c r="AE31" s="1071"/>
      <c r="AF31" s="1045">
        <v>6</v>
      </c>
      <c r="AG31" s="1046"/>
      <c r="AH31" s="1046"/>
      <c r="AI31" s="1046"/>
      <c r="AJ31" s="1047"/>
      <c r="AK31" s="1006">
        <v>236</v>
      </c>
      <c r="AL31" s="997"/>
      <c r="AM31" s="997"/>
      <c r="AN31" s="997"/>
      <c r="AO31" s="997"/>
      <c r="AP31" s="997" t="s">
        <v>537</v>
      </c>
      <c r="AQ31" s="997"/>
      <c r="AR31" s="997"/>
      <c r="AS31" s="997"/>
      <c r="AT31" s="997"/>
      <c r="AU31" s="997" t="s">
        <v>537</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1119</v>
      </c>
      <c r="R32" s="1070"/>
      <c r="S32" s="1070"/>
      <c r="T32" s="1070"/>
      <c r="U32" s="1070"/>
      <c r="V32" s="1070">
        <v>919</v>
      </c>
      <c r="W32" s="1070"/>
      <c r="X32" s="1070"/>
      <c r="Y32" s="1070"/>
      <c r="Z32" s="1070"/>
      <c r="AA32" s="1070">
        <v>199</v>
      </c>
      <c r="AB32" s="1070"/>
      <c r="AC32" s="1070"/>
      <c r="AD32" s="1070"/>
      <c r="AE32" s="1071"/>
      <c r="AF32" s="1045">
        <v>1316</v>
      </c>
      <c r="AG32" s="1046"/>
      <c r="AH32" s="1046"/>
      <c r="AI32" s="1046"/>
      <c r="AJ32" s="1047"/>
      <c r="AK32" s="1006">
        <v>20</v>
      </c>
      <c r="AL32" s="997"/>
      <c r="AM32" s="997"/>
      <c r="AN32" s="997"/>
      <c r="AO32" s="997"/>
      <c r="AP32" s="997">
        <v>3993</v>
      </c>
      <c r="AQ32" s="997"/>
      <c r="AR32" s="997"/>
      <c r="AS32" s="997"/>
      <c r="AT32" s="997"/>
      <c r="AU32" s="997">
        <v>84</v>
      </c>
      <c r="AV32" s="997"/>
      <c r="AW32" s="997"/>
      <c r="AX32" s="997"/>
      <c r="AY32" s="997"/>
      <c r="AZ32" s="1068" t="s">
        <v>537</v>
      </c>
      <c r="BA32" s="1068"/>
      <c r="BB32" s="1068"/>
      <c r="BC32" s="1068"/>
      <c r="BD32" s="1068"/>
      <c r="BE32" s="1058" t="s">
        <v>539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1389</v>
      </c>
      <c r="R33" s="1070"/>
      <c r="S33" s="1070"/>
      <c r="T33" s="1070"/>
      <c r="U33" s="1070"/>
      <c r="V33" s="1070">
        <v>1250</v>
      </c>
      <c r="W33" s="1070"/>
      <c r="X33" s="1070"/>
      <c r="Y33" s="1070"/>
      <c r="Z33" s="1070"/>
      <c r="AA33" s="1070">
        <v>139</v>
      </c>
      <c r="AB33" s="1070"/>
      <c r="AC33" s="1070"/>
      <c r="AD33" s="1070"/>
      <c r="AE33" s="1071"/>
      <c r="AF33" s="1045">
        <v>203</v>
      </c>
      <c r="AG33" s="1046"/>
      <c r="AH33" s="1046"/>
      <c r="AI33" s="1046"/>
      <c r="AJ33" s="1047"/>
      <c r="AK33" s="1006">
        <v>640</v>
      </c>
      <c r="AL33" s="997"/>
      <c r="AM33" s="997"/>
      <c r="AN33" s="997"/>
      <c r="AO33" s="997"/>
      <c r="AP33" s="997">
        <v>11004</v>
      </c>
      <c r="AQ33" s="997"/>
      <c r="AR33" s="997"/>
      <c r="AS33" s="997"/>
      <c r="AT33" s="997"/>
      <c r="AU33" s="997">
        <v>8726</v>
      </c>
      <c r="AV33" s="997"/>
      <c r="AW33" s="997"/>
      <c r="AX33" s="997"/>
      <c r="AY33" s="997"/>
      <c r="AZ33" s="1068" t="s">
        <v>537</v>
      </c>
      <c r="BA33" s="1068"/>
      <c r="BB33" s="1068"/>
      <c r="BC33" s="1068"/>
      <c r="BD33" s="1068"/>
      <c r="BE33" s="1058" t="s">
        <v>539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225</v>
      </c>
      <c r="R34" s="1070"/>
      <c r="S34" s="1070"/>
      <c r="T34" s="1070"/>
      <c r="U34" s="1070"/>
      <c r="V34" s="1070">
        <v>317</v>
      </c>
      <c r="W34" s="1070"/>
      <c r="X34" s="1070"/>
      <c r="Y34" s="1070"/>
      <c r="Z34" s="1070"/>
      <c r="AA34" s="1070">
        <v>-92</v>
      </c>
      <c r="AB34" s="1070"/>
      <c r="AC34" s="1070"/>
      <c r="AD34" s="1070"/>
      <c r="AE34" s="1071"/>
      <c r="AF34" s="1045">
        <v>83</v>
      </c>
      <c r="AG34" s="1046"/>
      <c r="AH34" s="1046"/>
      <c r="AI34" s="1046"/>
      <c r="AJ34" s="1047"/>
      <c r="AK34" s="1006">
        <v>94</v>
      </c>
      <c r="AL34" s="997"/>
      <c r="AM34" s="997"/>
      <c r="AN34" s="997"/>
      <c r="AO34" s="997"/>
      <c r="AP34" s="997" t="s">
        <v>537</v>
      </c>
      <c r="AQ34" s="997"/>
      <c r="AR34" s="997"/>
      <c r="AS34" s="997"/>
      <c r="AT34" s="997"/>
      <c r="AU34" s="997" t="s">
        <v>537</v>
      </c>
      <c r="AV34" s="997"/>
      <c r="AW34" s="997"/>
      <c r="AX34" s="997"/>
      <c r="AY34" s="997"/>
      <c r="AZ34" s="1068" t="s">
        <v>537</v>
      </c>
      <c r="BA34" s="1068"/>
      <c r="BB34" s="1068"/>
      <c r="BC34" s="1068"/>
      <c r="BD34" s="1068"/>
      <c r="BE34" s="1058" t="s">
        <v>539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97</v>
      </c>
      <c r="R35" s="1070"/>
      <c r="S35" s="1070"/>
      <c r="T35" s="1070"/>
      <c r="U35" s="1070"/>
      <c r="V35" s="1070">
        <v>94</v>
      </c>
      <c r="W35" s="1070"/>
      <c r="X35" s="1070"/>
      <c r="Y35" s="1070"/>
      <c r="Z35" s="1070"/>
      <c r="AA35" s="1070">
        <v>2</v>
      </c>
      <c r="AB35" s="1070"/>
      <c r="AC35" s="1070"/>
      <c r="AD35" s="1070"/>
      <c r="AE35" s="1071"/>
      <c r="AF35" s="1045">
        <v>2</v>
      </c>
      <c r="AG35" s="1046"/>
      <c r="AH35" s="1046"/>
      <c r="AI35" s="1046"/>
      <c r="AJ35" s="1047"/>
      <c r="AK35" s="1006">
        <v>27</v>
      </c>
      <c r="AL35" s="997"/>
      <c r="AM35" s="997"/>
      <c r="AN35" s="997"/>
      <c r="AO35" s="997"/>
      <c r="AP35" s="997">
        <v>425</v>
      </c>
      <c r="AQ35" s="997"/>
      <c r="AR35" s="997"/>
      <c r="AS35" s="997"/>
      <c r="AT35" s="997"/>
      <c r="AU35" s="997">
        <v>236</v>
      </c>
      <c r="AV35" s="997"/>
      <c r="AW35" s="997"/>
      <c r="AX35" s="997"/>
      <c r="AY35" s="997"/>
      <c r="AZ35" s="1068" t="s">
        <v>537</v>
      </c>
      <c r="BA35" s="1068"/>
      <c r="BB35" s="1068"/>
      <c r="BC35" s="1068"/>
      <c r="BD35" s="1068"/>
      <c r="BE35" s="1058" t="s">
        <v>540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139</v>
      </c>
      <c r="R36" s="1070"/>
      <c r="S36" s="1070"/>
      <c r="T36" s="1070"/>
      <c r="U36" s="1070"/>
      <c r="V36" s="1070">
        <v>137</v>
      </c>
      <c r="W36" s="1070"/>
      <c r="X36" s="1070"/>
      <c r="Y36" s="1070"/>
      <c r="Z36" s="1070"/>
      <c r="AA36" s="1070">
        <v>2</v>
      </c>
      <c r="AB36" s="1070"/>
      <c r="AC36" s="1070"/>
      <c r="AD36" s="1070"/>
      <c r="AE36" s="1071"/>
      <c r="AF36" s="1045">
        <v>2</v>
      </c>
      <c r="AG36" s="1046"/>
      <c r="AH36" s="1046"/>
      <c r="AI36" s="1046"/>
      <c r="AJ36" s="1047"/>
      <c r="AK36" s="1006">
        <v>83</v>
      </c>
      <c r="AL36" s="997"/>
      <c r="AM36" s="997"/>
      <c r="AN36" s="997"/>
      <c r="AO36" s="997"/>
      <c r="AP36" s="997">
        <v>1209</v>
      </c>
      <c r="AQ36" s="997"/>
      <c r="AR36" s="997"/>
      <c r="AS36" s="997"/>
      <c r="AT36" s="997"/>
      <c r="AU36" s="997">
        <v>1064</v>
      </c>
      <c r="AV36" s="997"/>
      <c r="AW36" s="997"/>
      <c r="AX36" s="997"/>
      <c r="AY36" s="997"/>
      <c r="AZ36" s="1068" t="s">
        <v>537</v>
      </c>
      <c r="BA36" s="1068"/>
      <c r="BB36" s="1068"/>
      <c r="BC36" s="1068"/>
      <c r="BD36" s="1068"/>
      <c r="BE36" s="1058" t="s">
        <v>540</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389</v>
      </c>
      <c r="C37" s="1064"/>
      <c r="D37" s="1064"/>
      <c r="E37" s="1064"/>
      <c r="F37" s="1064"/>
      <c r="G37" s="1064"/>
      <c r="H37" s="1064"/>
      <c r="I37" s="1064"/>
      <c r="J37" s="1064"/>
      <c r="K37" s="1064"/>
      <c r="L37" s="1064"/>
      <c r="M37" s="1064"/>
      <c r="N37" s="1064"/>
      <c r="O37" s="1064"/>
      <c r="P37" s="1065"/>
      <c r="Q37" s="1069">
        <v>2</v>
      </c>
      <c r="R37" s="1070"/>
      <c r="S37" s="1070"/>
      <c r="T37" s="1070"/>
      <c r="U37" s="1070"/>
      <c r="V37" s="1070">
        <v>2</v>
      </c>
      <c r="W37" s="1070"/>
      <c r="X37" s="1070"/>
      <c r="Y37" s="1070"/>
      <c r="Z37" s="1070"/>
      <c r="AA37" s="1070" t="s">
        <v>537</v>
      </c>
      <c r="AB37" s="1070"/>
      <c r="AC37" s="1070"/>
      <c r="AD37" s="1070"/>
      <c r="AE37" s="1071"/>
      <c r="AF37" s="1045">
        <v>57</v>
      </c>
      <c r="AG37" s="1046"/>
      <c r="AH37" s="1046"/>
      <c r="AI37" s="1046"/>
      <c r="AJ37" s="1047"/>
      <c r="AK37" s="1006">
        <v>2</v>
      </c>
      <c r="AL37" s="997"/>
      <c r="AM37" s="997"/>
      <c r="AN37" s="997"/>
      <c r="AO37" s="997"/>
      <c r="AP37" s="997" t="s">
        <v>537</v>
      </c>
      <c r="AQ37" s="997"/>
      <c r="AR37" s="997"/>
      <c r="AS37" s="997"/>
      <c r="AT37" s="997"/>
      <c r="AU37" s="997" t="s">
        <v>537</v>
      </c>
      <c r="AV37" s="997"/>
      <c r="AW37" s="997"/>
      <c r="AX37" s="997"/>
      <c r="AY37" s="997"/>
      <c r="AZ37" s="1068" t="s">
        <v>537</v>
      </c>
      <c r="BA37" s="1068"/>
      <c r="BB37" s="1068"/>
      <c r="BC37" s="1068"/>
      <c r="BD37" s="1068"/>
      <c r="BE37" s="1058" t="s">
        <v>540</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1760</v>
      </c>
      <c r="AG63" s="985"/>
      <c r="AH63" s="985"/>
      <c r="AI63" s="985"/>
      <c r="AJ63" s="1056"/>
      <c r="AK63" s="1057"/>
      <c r="AL63" s="989"/>
      <c r="AM63" s="989"/>
      <c r="AN63" s="989"/>
      <c r="AO63" s="989"/>
      <c r="AP63" s="985">
        <v>16631</v>
      </c>
      <c r="AQ63" s="985"/>
      <c r="AR63" s="985"/>
      <c r="AS63" s="985"/>
      <c r="AT63" s="985"/>
      <c r="AU63" s="985">
        <v>10111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393</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564</v>
      </c>
      <c r="R68" s="1008"/>
      <c r="S68" s="1008"/>
      <c r="T68" s="1008"/>
      <c r="U68" s="1008"/>
      <c r="V68" s="1008">
        <v>550</v>
      </c>
      <c r="W68" s="1008"/>
      <c r="X68" s="1008"/>
      <c r="Y68" s="1008"/>
      <c r="Z68" s="1008"/>
      <c r="AA68" s="1008">
        <v>14</v>
      </c>
      <c r="AB68" s="1008"/>
      <c r="AC68" s="1008"/>
      <c r="AD68" s="1008"/>
      <c r="AE68" s="1008"/>
      <c r="AF68" s="1008">
        <v>14</v>
      </c>
      <c r="AG68" s="1008"/>
      <c r="AH68" s="1008"/>
      <c r="AI68" s="1008"/>
      <c r="AJ68" s="1008"/>
      <c r="AK68" s="1008" t="s">
        <v>537</v>
      </c>
      <c r="AL68" s="1008"/>
      <c r="AM68" s="1008"/>
      <c r="AN68" s="1008"/>
      <c r="AO68" s="1008"/>
      <c r="AP68" s="1008">
        <v>769</v>
      </c>
      <c r="AQ68" s="1008"/>
      <c r="AR68" s="1008"/>
      <c r="AS68" s="1008"/>
      <c r="AT68" s="1008"/>
      <c r="AU68" s="1008">
        <v>460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3</v>
      </c>
      <c r="R69" s="997"/>
      <c r="S69" s="997"/>
      <c r="T69" s="997"/>
      <c r="U69" s="997"/>
      <c r="V69" s="997">
        <v>3</v>
      </c>
      <c r="W69" s="997"/>
      <c r="X69" s="997"/>
      <c r="Y69" s="997"/>
      <c r="Z69" s="997"/>
      <c r="AA69" s="997">
        <v>0</v>
      </c>
      <c r="AB69" s="997"/>
      <c r="AC69" s="997"/>
      <c r="AD69" s="997"/>
      <c r="AE69" s="997"/>
      <c r="AF69" s="997">
        <v>0</v>
      </c>
      <c r="AG69" s="997"/>
      <c r="AH69" s="997"/>
      <c r="AI69" s="997"/>
      <c r="AJ69" s="997"/>
      <c r="AK69" s="997" t="s">
        <v>537</v>
      </c>
      <c r="AL69" s="997"/>
      <c r="AM69" s="997"/>
      <c r="AN69" s="997"/>
      <c r="AO69" s="997"/>
      <c r="AP69" s="997" t="s">
        <v>537</v>
      </c>
      <c r="AQ69" s="997"/>
      <c r="AR69" s="997"/>
      <c r="AS69" s="997"/>
      <c r="AT69" s="997"/>
      <c r="AU69" s="997" t="s">
        <v>537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38</v>
      </c>
      <c r="R70" s="997"/>
      <c r="S70" s="997"/>
      <c r="T70" s="997"/>
      <c r="U70" s="997"/>
      <c r="V70" s="997">
        <v>33</v>
      </c>
      <c r="W70" s="997"/>
      <c r="X70" s="997"/>
      <c r="Y70" s="997"/>
      <c r="Z70" s="997"/>
      <c r="AA70" s="997">
        <v>5</v>
      </c>
      <c r="AB70" s="997"/>
      <c r="AC70" s="997"/>
      <c r="AD70" s="997"/>
      <c r="AE70" s="997"/>
      <c r="AF70" s="997">
        <v>5</v>
      </c>
      <c r="AG70" s="997"/>
      <c r="AH70" s="997"/>
      <c r="AI70" s="997"/>
      <c r="AJ70" s="997"/>
      <c r="AK70" s="997">
        <v>33</v>
      </c>
      <c r="AL70" s="997"/>
      <c r="AM70" s="997"/>
      <c r="AN70" s="997"/>
      <c r="AO70" s="997"/>
      <c r="AP70" s="997" t="s">
        <v>537</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201</v>
      </c>
      <c r="R71" s="997"/>
      <c r="S71" s="997"/>
      <c r="T71" s="997"/>
      <c r="U71" s="997"/>
      <c r="V71" s="997">
        <v>195</v>
      </c>
      <c r="W71" s="997"/>
      <c r="X71" s="997"/>
      <c r="Y71" s="997"/>
      <c r="Z71" s="997"/>
      <c r="AA71" s="997">
        <v>5</v>
      </c>
      <c r="AB71" s="997"/>
      <c r="AC71" s="997"/>
      <c r="AD71" s="997"/>
      <c r="AE71" s="997"/>
      <c r="AF71" s="997">
        <v>5</v>
      </c>
      <c r="AG71" s="997"/>
      <c r="AH71" s="997"/>
      <c r="AI71" s="997"/>
      <c r="AJ71" s="997"/>
      <c r="AK71" s="997">
        <v>3</v>
      </c>
      <c r="AL71" s="997"/>
      <c r="AM71" s="997"/>
      <c r="AN71" s="997"/>
      <c r="AO71" s="997"/>
      <c r="AP71" s="997" t="s">
        <v>537</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158776</v>
      </c>
      <c r="R72" s="997"/>
      <c r="S72" s="997"/>
      <c r="T72" s="997"/>
      <c r="U72" s="997"/>
      <c r="V72" s="997">
        <v>152692</v>
      </c>
      <c r="W72" s="997"/>
      <c r="X72" s="997"/>
      <c r="Y72" s="997"/>
      <c r="Z72" s="997"/>
      <c r="AA72" s="997">
        <v>6084</v>
      </c>
      <c r="AB72" s="997"/>
      <c r="AC72" s="997"/>
      <c r="AD72" s="997"/>
      <c r="AE72" s="997"/>
      <c r="AF72" s="997">
        <v>6084</v>
      </c>
      <c r="AG72" s="997"/>
      <c r="AH72" s="997"/>
      <c r="AI72" s="997"/>
      <c r="AJ72" s="997"/>
      <c r="AK72" s="997">
        <v>546</v>
      </c>
      <c r="AL72" s="997"/>
      <c r="AM72" s="997"/>
      <c r="AN72" s="997"/>
      <c r="AO72" s="997"/>
      <c r="AP72" s="997" t="s">
        <v>537</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439</v>
      </c>
      <c r="R73" s="997"/>
      <c r="S73" s="997"/>
      <c r="T73" s="997"/>
      <c r="U73" s="997"/>
      <c r="V73" s="997">
        <v>435</v>
      </c>
      <c r="W73" s="997"/>
      <c r="X73" s="997"/>
      <c r="Y73" s="997"/>
      <c r="Z73" s="997"/>
      <c r="AA73" s="997">
        <v>4</v>
      </c>
      <c r="AB73" s="997"/>
      <c r="AC73" s="997"/>
      <c r="AD73" s="997"/>
      <c r="AE73" s="997"/>
      <c r="AF73" s="997">
        <v>4</v>
      </c>
      <c r="AG73" s="997"/>
      <c r="AH73" s="997"/>
      <c r="AI73" s="997"/>
      <c r="AJ73" s="997"/>
      <c r="AK73" s="997">
        <v>31</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6113</v>
      </c>
      <c r="AG88" s="985"/>
      <c r="AH88" s="985"/>
      <c r="AI88" s="985"/>
      <c r="AJ88" s="985"/>
      <c r="AK88" s="989"/>
      <c r="AL88" s="989"/>
      <c r="AM88" s="989"/>
      <c r="AN88" s="989"/>
      <c r="AO88" s="989"/>
      <c r="AP88" s="985">
        <v>769</v>
      </c>
      <c r="AQ88" s="985"/>
      <c r="AR88" s="985"/>
      <c r="AS88" s="985"/>
      <c r="AT88" s="985"/>
      <c r="AU88" s="985">
        <v>460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387</v>
      </c>
      <c r="CS102" s="977"/>
      <c r="CT102" s="977"/>
      <c r="CU102" s="977"/>
      <c r="CV102" s="978"/>
      <c r="CW102" s="976">
        <v>9</v>
      </c>
      <c r="CX102" s="977"/>
      <c r="CY102" s="977"/>
      <c r="CZ102" s="977"/>
      <c r="DA102" s="978"/>
      <c r="DB102" s="976" t="s">
        <v>552</v>
      </c>
      <c r="DC102" s="977"/>
      <c r="DD102" s="977"/>
      <c r="DE102" s="977"/>
      <c r="DF102" s="978"/>
      <c r="DG102" s="976" t="s">
        <v>552</v>
      </c>
      <c r="DH102" s="977"/>
      <c r="DI102" s="977"/>
      <c r="DJ102" s="977"/>
      <c r="DK102" s="978"/>
      <c r="DL102" s="976">
        <v>167</v>
      </c>
      <c r="DM102" s="977"/>
      <c r="DN102" s="977"/>
      <c r="DO102" s="977"/>
      <c r="DP102" s="978"/>
      <c r="DQ102" s="976">
        <v>50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4005062</v>
      </c>
      <c r="AB110" s="903"/>
      <c r="AC110" s="903"/>
      <c r="AD110" s="903"/>
      <c r="AE110" s="904"/>
      <c r="AF110" s="905">
        <v>3836158</v>
      </c>
      <c r="AG110" s="903"/>
      <c r="AH110" s="903"/>
      <c r="AI110" s="903"/>
      <c r="AJ110" s="904"/>
      <c r="AK110" s="905">
        <v>3898967</v>
      </c>
      <c r="AL110" s="903"/>
      <c r="AM110" s="903"/>
      <c r="AN110" s="903"/>
      <c r="AO110" s="904"/>
      <c r="AP110" s="906">
        <v>29.8</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34285563</v>
      </c>
      <c r="BR110" s="830"/>
      <c r="BS110" s="830"/>
      <c r="BT110" s="830"/>
      <c r="BU110" s="830"/>
      <c r="BV110" s="830">
        <v>34517481</v>
      </c>
      <c r="BW110" s="830"/>
      <c r="BX110" s="830"/>
      <c r="BY110" s="830"/>
      <c r="BZ110" s="830"/>
      <c r="CA110" s="830">
        <v>33873760</v>
      </c>
      <c r="CB110" s="830"/>
      <c r="CC110" s="830"/>
      <c r="CD110" s="830"/>
      <c r="CE110" s="830"/>
      <c r="CF110" s="891">
        <v>259.3</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10177868</v>
      </c>
      <c r="BR112" s="801"/>
      <c r="BS112" s="801"/>
      <c r="BT112" s="801"/>
      <c r="BU112" s="801"/>
      <c r="BV112" s="801">
        <v>10240257</v>
      </c>
      <c r="BW112" s="801"/>
      <c r="BX112" s="801"/>
      <c r="BY112" s="801"/>
      <c r="BZ112" s="801"/>
      <c r="CA112" s="801">
        <v>10110673</v>
      </c>
      <c r="CB112" s="801"/>
      <c r="CC112" s="801"/>
      <c r="CD112" s="801"/>
      <c r="CE112" s="801"/>
      <c r="CF112" s="878">
        <v>77.400000000000006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679316</v>
      </c>
      <c r="AB113" s="939"/>
      <c r="AC113" s="939"/>
      <c r="AD113" s="939"/>
      <c r="AE113" s="940"/>
      <c r="AF113" s="941">
        <v>700488</v>
      </c>
      <c r="AG113" s="939"/>
      <c r="AH113" s="939"/>
      <c r="AI113" s="939"/>
      <c r="AJ113" s="940"/>
      <c r="AK113" s="941">
        <v>729647</v>
      </c>
      <c r="AL113" s="939"/>
      <c r="AM113" s="939"/>
      <c r="AN113" s="939"/>
      <c r="AO113" s="940"/>
      <c r="AP113" s="942">
        <v>5.6</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487634</v>
      </c>
      <c r="BR113" s="801"/>
      <c r="BS113" s="801"/>
      <c r="BT113" s="801"/>
      <c r="BU113" s="801"/>
      <c r="BV113" s="801">
        <v>521351</v>
      </c>
      <c r="BW113" s="801"/>
      <c r="BX113" s="801"/>
      <c r="BY113" s="801"/>
      <c r="BZ113" s="801"/>
      <c r="CA113" s="801">
        <v>459752</v>
      </c>
      <c r="CB113" s="801"/>
      <c r="CC113" s="801"/>
      <c r="CD113" s="801"/>
      <c r="CE113" s="801"/>
      <c r="CF113" s="878">
        <v>3.5</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29957</v>
      </c>
      <c r="AB114" s="814"/>
      <c r="AC114" s="814"/>
      <c r="AD114" s="814"/>
      <c r="AE114" s="815"/>
      <c r="AF114" s="816">
        <v>33325</v>
      </c>
      <c r="AG114" s="814"/>
      <c r="AH114" s="814"/>
      <c r="AI114" s="814"/>
      <c r="AJ114" s="815"/>
      <c r="AK114" s="816">
        <v>92815</v>
      </c>
      <c r="AL114" s="814"/>
      <c r="AM114" s="814"/>
      <c r="AN114" s="814"/>
      <c r="AO114" s="815"/>
      <c r="AP114" s="784">
        <v>0.7</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5855933</v>
      </c>
      <c r="BR114" s="801"/>
      <c r="BS114" s="801"/>
      <c r="BT114" s="801"/>
      <c r="BU114" s="801"/>
      <c r="BV114" s="801">
        <v>5495704</v>
      </c>
      <c r="BW114" s="801"/>
      <c r="BX114" s="801"/>
      <c r="BY114" s="801"/>
      <c r="BZ114" s="801"/>
      <c r="CA114" s="801">
        <v>5305833</v>
      </c>
      <c r="CB114" s="801"/>
      <c r="CC114" s="801"/>
      <c r="CD114" s="801"/>
      <c r="CE114" s="801"/>
      <c r="CF114" s="878">
        <v>40.6</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55232</v>
      </c>
      <c r="BR115" s="801"/>
      <c r="BS115" s="801"/>
      <c r="BT115" s="801"/>
      <c r="BU115" s="801"/>
      <c r="BV115" s="801">
        <v>52723</v>
      </c>
      <c r="BW115" s="801"/>
      <c r="BX115" s="801"/>
      <c r="BY115" s="801"/>
      <c r="BZ115" s="801"/>
      <c r="CA115" s="801">
        <v>50174</v>
      </c>
      <c r="CB115" s="801"/>
      <c r="CC115" s="801"/>
      <c r="CD115" s="801"/>
      <c r="CE115" s="801"/>
      <c r="CF115" s="878">
        <v>0.4</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4714335</v>
      </c>
      <c r="AB117" s="925"/>
      <c r="AC117" s="925"/>
      <c r="AD117" s="925"/>
      <c r="AE117" s="926"/>
      <c r="AF117" s="928">
        <v>4569971</v>
      </c>
      <c r="AG117" s="925"/>
      <c r="AH117" s="925"/>
      <c r="AI117" s="925"/>
      <c r="AJ117" s="926"/>
      <c r="AK117" s="928">
        <v>4721429</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50862230</v>
      </c>
      <c r="BR118" s="888"/>
      <c r="BS118" s="888"/>
      <c r="BT118" s="888"/>
      <c r="BU118" s="888"/>
      <c r="BV118" s="888">
        <v>50827516</v>
      </c>
      <c r="BW118" s="888"/>
      <c r="BX118" s="888"/>
      <c r="BY118" s="888"/>
      <c r="BZ118" s="888"/>
      <c r="CA118" s="888">
        <v>49800192</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9170985</v>
      </c>
      <c r="BR119" s="830"/>
      <c r="BS119" s="830"/>
      <c r="BT119" s="830"/>
      <c r="BU119" s="830"/>
      <c r="BV119" s="830">
        <v>9619519</v>
      </c>
      <c r="BW119" s="830"/>
      <c r="BX119" s="830"/>
      <c r="BY119" s="830"/>
      <c r="BZ119" s="830"/>
      <c r="CA119" s="830">
        <v>9933007</v>
      </c>
      <c r="CB119" s="830"/>
      <c r="CC119" s="830"/>
      <c r="CD119" s="830"/>
      <c r="CE119" s="830"/>
      <c r="CF119" s="891">
        <v>76</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1835186</v>
      </c>
      <c r="BR120" s="801"/>
      <c r="BS120" s="801"/>
      <c r="BT120" s="801"/>
      <c r="BU120" s="801"/>
      <c r="BV120" s="801">
        <v>2090763</v>
      </c>
      <c r="BW120" s="801"/>
      <c r="BX120" s="801"/>
      <c r="BY120" s="801"/>
      <c r="BZ120" s="801"/>
      <c r="CA120" s="801">
        <v>1782185</v>
      </c>
      <c r="CB120" s="801"/>
      <c r="CC120" s="801"/>
      <c r="CD120" s="801"/>
      <c r="CE120" s="801"/>
      <c r="CF120" s="878">
        <v>13.6</v>
      </c>
      <c r="CG120" s="879"/>
      <c r="CH120" s="879"/>
      <c r="CI120" s="879"/>
      <c r="CJ120" s="879"/>
      <c r="CK120" s="880" t="s">
        <v>439</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v>8849387</v>
      </c>
      <c r="DM120" s="830"/>
      <c r="DN120" s="830"/>
      <c r="DO120" s="830"/>
      <c r="DP120" s="830"/>
      <c r="DQ120" s="830">
        <v>8726471</v>
      </c>
      <c r="DR120" s="830"/>
      <c r="DS120" s="830"/>
      <c r="DT120" s="830"/>
      <c r="DU120" s="830"/>
      <c r="DV120" s="831">
        <v>66.8</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28050645</v>
      </c>
      <c r="BR121" s="888"/>
      <c r="BS121" s="888"/>
      <c r="BT121" s="888"/>
      <c r="BU121" s="888"/>
      <c r="BV121" s="888">
        <v>27759638</v>
      </c>
      <c r="BW121" s="888"/>
      <c r="BX121" s="888"/>
      <c r="BY121" s="888"/>
      <c r="BZ121" s="888"/>
      <c r="CA121" s="888">
        <v>27747149</v>
      </c>
      <c r="CB121" s="888"/>
      <c r="CC121" s="888"/>
      <c r="CD121" s="888"/>
      <c r="CE121" s="888"/>
      <c r="CF121" s="889">
        <v>212.4</v>
      </c>
      <c r="CG121" s="890"/>
      <c r="CH121" s="890"/>
      <c r="CI121" s="890"/>
      <c r="CJ121" s="890"/>
      <c r="CK121" s="881"/>
      <c r="CL121" s="842"/>
      <c r="CM121" s="842"/>
      <c r="CN121" s="842"/>
      <c r="CO121" s="843"/>
      <c r="CP121" s="858" t="s">
        <v>388</v>
      </c>
      <c r="CQ121" s="859"/>
      <c r="CR121" s="859"/>
      <c r="CS121" s="859"/>
      <c r="CT121" s="859"/>
      <c r="CU121" s="859"/>
      <c r="CV121" s="859"/>
      <c r="CW121" s="859"/>
      <c r="CX121" s="859"/>
      <c r="CY121" s="859"/>
      <c r="CZ121" s="859"/>
      <c r="DA121" s="859"/>
      <c r="DB121" s="859"/>
      <c r="DC121" s="859"/>
      <c r="DD121" s="859"/>
      <c r="DE121" s="859"/>
      <c r="DF121" s="860"/>
      <c r="DG121" s="800">
        <v>1089526</v>
      </c>
      <c r="DH121" s="801"/>
      <c r="DI121" s="801"/>
      <c r="DJ121" s="801"/>
      <c r="DK121" s="801"/>
      <c r="DL121" s="801">
        <v>1104932</v>
      </c>
      <c r="DM121" s="801"/>
      <c r="DN121" s="801"/>
      <c r="DO121" s="801"/>
      <c r="DP121" s="801"/>
      <c r="DQ121" s="801">
        <v>1064066</v>
      </c>
      <c r="DR121" s="801"/>
      <c r="DS121" s="801"/>
      <c r="DT121" s="801"/>
      <c r="DU121" s="801"/>
      <c r="DV121" s="853">
        <v>8.1</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39056816</v>
      </c>
      <c r="BR122" s="870"/>
      <c r="BS122" s="870"/>
      <c r="BT122" s="870"/>
      <c r="BU122" s="870"/>
      <c r="BV122" s="870">
        <v>39469920</v>
      </c>
      <c r="BW122" s="870"/>
      <c r="BX122" s="870"/>
      <c r="BY122" s="870"/>
      <c r="BZ122" s="870"/>
      <c r="CA122" s="870">
        <v>39462341</v>
      </c>
      <c r="CB122" s="870"/>
      <c r="CC122" s="870"/>
      <c r="CD122" s="870"/>
      <c r="CE122" s="870"/>
      <c r="CF122" s="773"/>
      <c r="CG122" s="774"/>
      <c r="CH122" s="774"/>
      <c r="CI122" s="774"/>
      <c r="CJ122" s="871"/>
      <c r="CK122" s="881"/>
      <c r="CL122" s="842"/>
      <c r="CM122" s="842"/>
      <c r="CN122" s="842"/>
      <c r="CO122" s="843"/>
      <c r="CP122" s="858" t="s">
        <v>387</v>
      </c>
      <c r="CQ122" s="859"/>
      <c r="CR122" s="859"/>
      <c r="CS122" s="859"/>
      <c r="CT122" s="859"/>
      <c r="CU122" s="859"/>
      <c r="CV122" s="859"/>
      <c r="CW122" s="859"/>
      <c r="CX122" s="859"/>
      <c r="CY122" s="859"/>
      <c r="CZ122" s="859"/>
      <c r="DA122" s="859"/>
      <c r="DB122" s="859"/>
      <c r="DC122" s="859"/>
      <c r="DD122" s="859"/>
      <c r="DE122" s="859"/>
      <c r="DF122" s="860"/>
      <c r="DG122" s="800">
        <v>241428</v>
      </c>
      <c r="DH122" s="801"/>
      <c r="DI122" s="801"/>
      <c r="DJ122" s="801"/>
      <c r="DK122" s="801"/>
      <c r="DL122" s="801">
        <v>224676</v>
      </c>
      <c r="DM122" s="801"/>
      <c r="DN122" s="801"/>
      <c r="DO122" s="801"/>
      <c r="DP122" s="801"/>
      <c r="DQ122" s="801">
        <v>236291</v>
      </c>
      <c r="DR122" s="801"/>
      <c r="DS122" s="801"/>
      <c r="DT122" s="801"/>
      <c r="DU122" s="801"/>
      <c r="DV122" s="853">
        <v>1.8</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90.4</v>
      </c>
      <c r="BR123" s="862"/>
      <c r="BS123" s="862"/>
      <c r="BT123" s="862"/>
      <c r="BU123" s="862"/>
      <c r="BV123" s="862">
        <v>89.1</v>
      </c>
      <c r="BW123" s="862"/>
      <c r="BX123" s="862"/>
      <c r="BY123" s="862"/>
      <c r="BZ123" s="862"/>
      <c r="CA123" s="862">
        <v>79.099999999999994</v>
      </c>
      <c r="CB123" s="862"/>
      <c r="CC123" s="862"/>
      <c r="CD123" s="862"/>
      <c r="CE123" s="862"/>
      <c r="CF123" s="760"/>
      <c r="CG123" s="761"/>
      <c r="CH123" s="761"/>
      <c r="CI123" s="761"/>
      <c r="CJ123" s="863"/>
      <c r="CK123" s="881"/>
      <c r="CL123" s="842"/>
      <c r="CM123" s="842"/>
      <c r="CN123" s="842"/>
      <c r="CO123" s="843"/>
      <c r="CP123" s="858" t="s">
        <v>384</v>
      </c>
      <c r="CQ123" s="859"/>
      <c r="CR123" s="859"/>
      <c r="CS123" s="859"/>
      <c r="CT123" s="859"/>
      <c r="CU123" s="859"/>
      <c r="CV123" s="859"/>
      <c r="CW123" s="859"/>
      <c r="CX123" s="859"/>
      <c r="CY123" s="859"/>
      <c r="CZ123" s="859"/>
      <c r="DA123" s="859"/>
      <c r="DB123" s="859"/>
      <c r="DC123" s="859"/>
      <c r="DD123" s="859"/>
      <c r="DE123" s="859"/>
      <c r="DF123" s="860"/>
      <c r="DG123" s="813">
        <v>26285</v>
      </c>
      <c r="DH123" s="814"/>
      <c r="DI123" s="814"/>
      <c r="DJ123" s="814"/>
      <c r="DK123" s="815"/>
      <c r="DL123" s="816">
        <v>59131</v>
      </c>
      <c r="DM123" s="814"/>
      <c r="DN123" s="814"/>
      <c r="DO123" s="814"/>
      <c r="DP123" s="815"/>
      <c r="DQ123" s="816">
        <v>83845</v>
      </c>
      <c r="DR123" s="814"/>
      <c r="DS123" s="814"/>
      <c r="DT123" s="814"/>
      <c r="DU123" s="815"/>
      <c r="DV123" s="784">
        <v>0.6</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8820629</v>
      </c>
      <c r="DH124" s="747"/>
      <c r="DI124" s="747"/>
      <c r="DJ124" s="747"/>
      <c r="DK124" s="748"/>
      <c r="DL124" s="749">
        <v>2131</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453</v>
      </c>
      <c r="AY127" s="788"/>
      <c r="AZ127" s="788"/>
      <c r="BA127" s="788"/>
      <c r="BB127" s="788"/>
      <c r="BC127" s="788"/>
      <c r="BD127" s="788"/>
      <c r="BE127" s="789"/>
      <c r="BF127" s="790" t="s">
        <v>108</v>
      </c>
      <c r="BG127" s="791"/>
      <c r="BH127" s="791"/>
      <c r="BI127" s="791"/>
      <c r="BJ127" s="791"/>
      <c r="BK127" s="791"/>
      <c r="BL127" s="792"/>
      <c r="BM127" s="790">
        <v>12.73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55232</v>
      </c>
      <c r="DH127" s="850"/>
      <c r="DI127" s="850"/>
      <c r="DJ127" s="850"/>
      <c r="DK127" s="850"/>
      <c r="DL127" s="850">
        <v>52723</v>
      </c>
      <c r="DM127" s="850"/>
      <c r="DN127" s="850"/>
      <c r="DO127" s="850"/>
      <c r="DP127" s="850"/>
      <c r="DQ127" s="850">
        <v>50174</v>
      </c>
      <c r="DR127" s="850"/>
      <c r="DS127" s="850"/>
      <c r="DT127" s="850"/>
      <c r="DU127" s="850"/>
      <c r="DV127" s="851">
        <v>0.4</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528449</v>
      </c>
      <c r="AB128" s="754"/>
      <c r="AC128" s="754"/>
      <c r="AD128" s="754"/>
      <c r="AE128" s="755"/>
      <c r="AF128" s="756">
        <v>450221</v>
      </c>
      <c r="AG128" s="754"/>
      <c r="AH128" s="754"/>
      <c r="AI128" s="754"/>
      <c r="AJ128" s="755"/>
      <c r="AK128" s="756">
        <v>579405</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108</v>
      </c>
      <c r="BG128" s="821"/>
      <c r="BH128" s="821"/>
      <c r="BI128" s="821"/>
      <c r="BJ128" s="821"/>
      <c r="BK128" s="821"/>
      <c r="BL128" s="822"/>
      <c r="BM128" s="820">
        <v>17.73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15590341</v>
      </c>
      <c r="AB129" s="814"/>
      <c r="AC129" s="814"/>
      <c r="AD129" s="814"/>
      <c r="AE129" s="815"/>
      <c r="AF129" s="816">
        <v>15350573</v>
      </c>
      <c r="AG129" s="814"/>
      <c r="AH129" s="814"/>
      <c r="AI129" s="814"/>
      <c r="AJ129" s="815"/>
      <c r="AK129" s="816">
        <v>15690929</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2544442</v>
      </c>
      <c r="AB130" s="814"/>
      <c r="AC130" s="814"/>
      <c r="AD130" s="814"/>
      <c r="AE130" s="815"/>
      <c r="AF130" s="816">
        <v>2603742</v>
      </c>
      <c r="AG130" s="814"/>
      <c r="AH130" s="814"/>
      <c r="AI130" s="814"/>
      <c r="AJ130" s="815"/>
      <c r="AK130" s="816">
        <v>2625603</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79.099999999999994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13045899</v>
      </c>
      <c r="AB131" s="747"/>
      <c r="AC131" s="747"/>
      <c r="AD131" s="747"/>
      <c r="AE131" s="748"/>
      <c r="AF131" s="749">
        <v>12746831</v>
      </c>
      <c r="AG131" s="747"/>
      <c r="AH131" s="747"/>
      <c r="AI131" s="747"/>
      <c r="AJ131" s="748"/>
      <c r="AK131" s="749">
        <v>13065326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12.58206889</v>
      </c>
      <c r="AB132" s="770"/>
      <c r="AC132" s="770"/>
      <c r="AD132" s="770"/>
      <c r="AE132" s="771"/>
      <c r="AF132" s="772">
        <v>11.89321487</v>
      </c>
      <c r="AG132" s="770"/>
      <c r="AH132" s="770"/>
      <c r="AI132" s="770"/>
      <c r="AJ132" s="771"/>
      <c r="AK132" s="772">
        <v>11.6064536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13.5</v>
      </c>
      <c r="AB133" s="779"/>
      <c r="AC133" s="779"/>
      <c r="AD133" s="779"/>
      <c r="AE133" s="780"/>
      <c r="AF133" s="778">
        <v>12.7</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4735454</v>
      </c>
      <c r="L9" s="264">
        <v>75150</v>
      </c>
      <c r="M9" s="265">
        <v>62416</v>
      </c>
      <c r="N9" s="266">
        <v>20.399999999999999</v>
      </c>
    </row>
    <row r="10" spans="1:16">
      <c r="A10" s="248"/>
      <c r="B10" s="244"/>
      <c r="C10" s="244"/>
      <c r="D10" s="244"/>
      <c r="E10" s="244"/>
      <c r="F10" s="244"/>
      <c r="G10" s="1163" t="s">
        <v>475</v>
      </c>
      <c r="H10" s="1164"/>
      <c r="I10" s="1164"/>
      <c r="J10" s="1165"/>
      <c r="K10" s="267">
        <v>125798</v>
      </c>
      <c r="L10" s="268">
        <v>1996</v>
      </c>
      <c r="M10" s="269">
        <v>5506</v>
      </c>
      <c r="N10" s="270">
        <v>-63.7</v>
      </c>
    </row>
    <row r="11" spans="1:16" ht="13.5" customHeight="1">
      <c r="A11" s="248"/>
      <c r="B11" s="244"/>
      <c r="C11" s="244"/>
      <c r="D11" s="244"/>
      <c r="E11" s="244"/>
      <c r="F11" s="244"/>
      <c r="G11" s="1163" t="s">
        <v>476</v>
      </c>
      <c r="H11" s="1164"/>
      <c r="I11" s="1164"/>
      <c r="J11" s="1165"/>
      <c r="K11" s="267">
        <v>35437</v>
      </c>
      <c r="L11" s="268">
        <v>562</v>
      </c>
      <c r="M11" s="269">
        <v>5414</v>
      </c>
      <c r="N11" s="270">
        <v>-89.6</v>
      </c>
    </row>
    <row r="12" spans="1:16" ht="13.5" customHeight="1">
      <c r="A12" s="248"/>
      <c r="B12" s="244"/>
      <c r="C12" s="244"/>
      <c r="D12" s="244"/>
      <c r="E12" s="244"/>
      <c r="F12" s="244"/>
      <c r="G12" s="1163" t="s">
        <v>477</v>
      </c>
      <c r="H12" s="1164"/>
      <c r="I12" s="1164"/>
      <c r="J12" s="1165"/>
      <c r="K12" s="267" t="s">
        <v>478</v>
      </c>
      <c r="L12" s="268" t="s">
        <v>478</v>
      </c>
      <c r="M12" s="269">
        <v>1117</v>
      </c>
      <c r="N12" s="270" t="s">
        <v>478</v>
      </c>
    </row>
    <row r="13" spans="1:16" ht="13.5" customHeight="1">
      <c r="A13" s="248"/>
      <c r="B13" s="244"/>
      <c r="C13" s="244"/>
      <c r="D13" s="244"/>
      <c r="E13" s="244"/>
      <c r="F13" s="244"/>
      <c r="G13" s="1163" t="s">
        <v>479</v>
      </c>
      <c r="H13" s="1164"/>
      <c r="I13" s="1164"/>
      <c r="J13" s="1165"/>
      <c r="K13" s="267" t="s">
        <v>478</v>
      </c>
      <c r="L13" s="268" t="s">
        <v>478</v>
      </c>
      <c r="M13" s="269">
        <v>0</v>
      </c>
      <c r="N13" s="270" t="s">
        <v>478</v>
      </c>
    </row>
    <row r="14" spans="1:16" ht="13.5" customHeight="1">
      <c r="A14" s="248"/>
      <c r="B14" s="244"/>
      <c r="C14" s="244"/>
      <c r="D14" s="244"/>
      <c r="E14" s="244"/>
      <c r="F14" s="244"/>
      <c r="G14" s="1163" t="s">
        <v>480</v>
      </c>
      <c r="H14" s="1164"/>
      <c r="I14" s="1164"/>
      <c r="J14" s="1165"/>
      <c r="K14" s="267" t="s">
        <v>478</v>
      </c>
      <c r="L14" s="268" t="s">
        <v>478</v>
      </c>
      <c r="M14" s="269">
        <v>2298</v>
      </c>
      <c r="N14" s="270" t="s">
        <v>478</v>
      </c>
    </row>
    <row r="15" spans="1:16" ht="13.5" customHeight="1">
      <c r="A15" s="248"/>
      <c r="B15" s="244"/>
      <c r="C15" s="244"/>
      <c r="D15" s="244"/>
      <c r="E15" s="244"/>
      <c r="F15" s="244"/>
      <c r="G15" s="1163" t="s">
        <v>481</v>
      </c>
      <c r="H15" s="1164"/>
      <c r="I15" s="1164"/>
      <c r="J15" s="1165"/>
      <c r="K15" s="267">
        <v>133372</v>
      </c>
      <c r="L15" s="268">
        <v>2117</v>
      </c>
      <c r="M15" s="269">
        <v>1592</v>
      </c>
      <c r="N15" s="270">
        <v>33</v>
      </c>
    </row>
    <row r="16" spans="1:16">
      <c r="A16" s="248"/>
      <c r="B16" s="244"/>
      <c r="C16" s="244"/>
      <c r="D16" s="244"/>
      <c r="E16" s="244"/>
      <c r="F16" s="244"/>
      <c r="G16" s="1166" t="s">
        <v>482</v>
      </c>
      <c r="H16" s="1167"/>
      <c r="I16" s="1167"/>
      <c r="J16" s="1168"/>
      <c r="K16" s="268">
        <v>-442669</v>
      </c>
      <c r="L16" s="268">
        <v>-7025</v>
      </c>
      <c r="M16" s="269">
        <v>-6284</v>
      </c>
      <c r="N16" s="270">
        <v>11.8</v>
      </c>
    </row>
    <row r="17" spans="1:16">
      <c r="A17" s="248"/>
      <c r="B17" s="244"/>
      <c r="C17" s="244"/>
      <c r="D17" s="244"/>
      <c r="E17" s="244"/>
      <c r="F17" s="244"/>
      <c r="G17" s="1166" t="s">
        <v>167</v>
      </c>
      <c r="H17" s="1167"/>
      <c r="I17" s="1167"/>
      <c r="J17" s="1168"/>
      <c r="K17" s="268">
        <v>4587392</v>
      </c>
      <c r="L17" s="268">
        <v>72801</v>
      </c>
      <c r="M17" s="269">
        <v>72059</v>
      </c>
      <c r="N17" s="270">
        <v>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8.16</v>
      </c>
      <c r="L21" s="281">
        <v>7.1</v>
      </c>
      <c r="M21" s="282">
        <v>1.06</v>
      </c>
      <c r="N21" s="249"/>
      <c r="O21" s="283"/>
      <c r="P21" s="279"/>
    </row>
    <row r="22" spans="1:16" s="284" customFormat="1">
      <c r="A22" s="279"/>
      <c r="B22" s="249"/>
      <c r="C22" s="249"/>
      <c r="D22" s="249"/>
      <c r="E22" s="249"/>
      <c r="F22" s="249"/>
      <c r="G22" s="1160" t="s">
        <v>488</v>
      </c>
      <c r="H22" s="1161"/>
      <c r="I22" s="1161"/>
      <c r="J22" s="1162"/>
      <c r="K22" s="285">
        <v>100.8</v>
      </c>
      <c r="L22" s="286">
        <v>98.4</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3898967</v>
      </c>
      <c r="L32" s="294">
        <v>61876</v>
      </c>
      <c r="M32" s="295">
        <v>39864</v>
      </c>
      <c r="N32" s="296">
        <v>55.2</v>
      </c>
    </row>
    <row r="33" spans="1:16" ht="13.5" customHeight="1">
      <c r="A33" s="248"/>
      <c r="B33" s="244"/>
      <c r="C33" s="244"/>
      <c r="D33" s="244"/>
      <c r="E33" s="244"/>
      <c r="F33" s="244"/>
      <c r="G33" s="1151" t="s">
        <v>493</v>
      </c>
      <c r="H33" s="1152"/>
      <c r="I33" s="1152"/>
      <c r="J33" s="1153"/>
      <c r="K33" s="294" t="s">
        <v>478</v>
      </c>
      <c r="L33" s="294" t="s">
        <v>478</v>
      </c>
      <c r="M33" s="295">
        <v>3</v>
      </c>
      <c r="N33" s="296" t="s">
        <v>478</v>
      </c>
    </row>
    <row r="34" spans="1:16" ht="27" customHeight="1">
      <c r="A34" s="248"/>
      <c r="B34" s="244"/>
      <c r="C34" s="244"/>
      <c r="D34" s="244"/>
      <c r="E34" s="244"/>
      <c r="F34" s="244"/>
      <c r="G34" s="1151" t="s">
        <v>494</v>
      </c>
      <c r="H34" s="1152"/>
      <c r="I34" s="1152"/>
      <c r="J34" s="1153"/>
      <c r="K34" s="294" t="s">
        <v>478</v>
      </c>
      <c r="L34" s="294" t="s">
        <v>478</v>
      </c>
      <c r="M34" s="295">
        <v>79</v>
      </c>
      <c r="N34" s="296" t="s">
        <v>478</v>
      </c>
    </row>
    <row r="35" spans="1:16" ht="27" customHeight="1">
      <c r="A35" s="248"/>
      <c r="B35" s="244"/>
      <c r="C35" s="244"/>
      <c r="D35" s="244"/>
      <c r="E35" s="244"/>
      <c r="F35" s="244"/>
      <c r="G35" s="1151" t="s">
        <v>495</v>
      </c>
      <c r="H35" s="1152"/>
      <c r="I35" s="1152"/>
      <c r="J35" s="1153"/>
      <c r="K35" s="294">
        <v>729647</v>
      </c>
      <c r="L35" s="294">
        <v>11579</v>
      </c>
      <c r="M35" s="295">
        <v>14090</v>
      </c>
      <c r="N35" s="296">
        <v>-17.8</v>
      </c>
    </row>
    <row r="36" spans="1:16" ht="27" customHeight="1">
      <c r="A36" s="248"/>
      <c r="B36" s="244"/>
      <c r="C36" s="244"/>
      <c r="D36" s="244"/>
      <c r="E36" s="244"/>
      <c r="F36" s="244"/>
      <c r="G36" s="1151" t="s">
        <v>496</v>
      </c>
      <c r="H36" s="1152"/>
      <c r="I36" s="1152"/>
      <c r="J36" s="1153"/>
      <c r="K36" s="294">
        <v>92815</v>
      </c>
      <c r="L36" s="294">
        <v>1473</v>
      </c>
      <c r="M36" s="295">
        <v>1791</v>
      </c>
      <c r="N36" s="296">
        <v>-17.8</v>
      </c>
    </row>
    <row r="37" spans="1:16" ht="13.5" customHeight="1">
      <c r="A37" s="248"/>
      <c r="B37" s="244"/>
      <c r="C37" s="244"/>
      <c r="D37" s="244"/>
      <c r="E37" s="244"/>
      <c r="F37" s="244"/>
      <c r="G37" s="1151" t="s">
        <v>497</v>
      </c>
      <c r="H37" s="1152"/>
      <c r="I37" s="1152"/>
      <c r="J37" s="1153"/>
      <c r="K37" s="294" t="s">
        <v>478</v>
      </c>
      <c r="L37" s="294" t="s">
        <v>478</v>
      </c>
      <c r="M37" s="295">
        <v>866</v>
      </c>
      <c r="N37" s="296" t="s">
        <v>478</v>
      </c>
    </row>
    <row r="38" spans="1:16" ht="27" customHeight="1">
      <c r="A38" s="248"/>
      <c r="B38" s="244"/>
      <c r="C38" s="244"/>
      <c r="D38" s="244"/>
      <c r="E38" s="244"/>
      <c r="F38" s="244"/>
      <c r="G38" s="1154" t="s">
        <v>498</v>
      </c>
      <c r="H38" s="1155"/>
      <c r="I38" s="1155"/>
      <c r="J38" s="1156"/>
      <c r="K38" s="297" t="s">
        <v>478</v>
      </c>
      <c r="L38" s="297" t="s">
        <v>478</v>
      </c>
      <c r="M38" s="298">
        <v>3</v>
      </c>
      <c r="N38" s="299" t="s">
        <v>478</v>
      </c>
      <c r="O38" s="293"/>
    </row>
    <row r="39" spans="1:16">
      <c r="A39" s="248"/>
      <c r="B39" s="244"/>
      <c r="C39" s="244"/>
      <c r="D39" s="244"/>
      <c r="E39" s="244"/>
      <c r="F39" s="244"/>
      <c r="G39" s="1154" t="s">
        <v>499</v>
      </c>
      <c r="H39" s="1155"/>
      <c r="I39" s="1155"/>
      <c r="J39" s="1156"/>
      <c r="K39" s="300">
        <v>-579405</v>
      </c>
      <c r="L39" s="300">
        <v>-9195</v>
      </c>
      <c r="M39" s="301">
        <v>-5541</v>
      </c>
      <c r="N39" s="302">
        <v>65.900000000000006</v>
      </c>
      <c r="O39" s="293"/>
    </row>
    <row r="40" spans="1:16" ht="27" customHeight="1">
      <c r="A40" s="248"/>
      <c r="B40" s="244"/>
      <c r="C40" s="244"/>
      <c r="D40" s="244"/>
      <c r="E40" s="244"/>
      <c r="F40" s="244"/>
      <c r="G40" s="1151" t="s">
        <v>500</v>
      </c>
      <c r="H40" s="1152"/>
      <c r="I40" s="1152"/>
      <c r="J40" s="1153"/>
      <c r="K40" s="300">
        <v>-2625603</v>
      </c>
      <c r="L40" s="300">
        <v>-41668</v>
      </c>
      <c r="M40" s="301">
        <v>-36202</v>
      </c>
      <c r="N40" s="302">
        <v>15.1</v>
      </c>
      <c r="O40" s="293"/>
    </row>
    <row r="41" spans="1:16">
      <c r="A41" s="248"/>
      <c r="B41" s="244"/>
      <c r="C41" s="244"/>
      <c r="D41" s="244"/>
      <c r="E41" s="244"/>
      <c r="F41" s="244"/>
      <c r="G41" s="1157" t="s">
        <v>278</v>
      </c>
      <c r="H41" s="1158"/>
      <c r="I41" s="1158"/>
      <c r="J41" s="1159"/>
      <c r="K41" s="294">
        <v>1516421</v>
      </c>
      <c r="L41" s="300">
        <v>24065</v>
      </c>
      <c r="M41" s="301">
        <v>14952</v>
      </c>
      <c r="N41" s="302">
        <v>60.9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3636928</v>
      </c>
      <c r="J51" s="320">
        <v>56819</v>
      </c>
      <c r="K51" s="321">
        <v>-18.7</v>
      </c>
      <c r="L51" s="322">
        <v>47569</v>
      </c>
      <c r="M51" s="323">
        <v>-23.1</v>
      </c>
      <c r="N51" s="324">
        <v>4.4000000000000004</v>
      </c>
    </row>
    <row r="52" spans="1:14">
      <c r="A52" s="248"/>
      <c r="B52" s="244"/>
      <c r="C52" s="244"/>
      <c r="D52" s="244"/>
      <c r="E52" s="244"/>
      <c r="F52" s="244"/>
      <c r="G52" s="325"/>
      <c r="H52" s="326" t="s">
        <v>511</v>
      </c>
      <c r="I52" s="327">
        <v>1514535</v>
      </c>
      <c r="J52" s="328">
        <v>23661</v>
      </c>
      <c r="K52" s="329">
        <v>-36.1</v>
      </c>
      <c r="L52" s="330">
        <v>26255</v>
      </c>
      <c r="M52" s="331">
        <v>-18.399999999999999</v>
      </c>
      <c r="N52" s="332">
        <v>-17.7</v>
      </c>
    </row>
    <row r="53" spans="1:14">
      <c r="A53" s="248"/>
      <c r="B53" s="244"/>
      <c r="C53" s="244"/>
      <c r="D53" s="244"/>
      <c r="E53" s="244"/>
      <c r="F53" s="244"/>
      <c r="G53" s="310" t="s">
        <v>512</v>
      </c>
      <c r="H53" s="311"/>
      <c r="I53" s="319">
        <v>3609283</v>
      </c>
      <c r="J53" s="320">
        <v>56746</v>
      </c>
      <c r="K53" s="321">
        <v>-0.1</v>
      </c>
      <c r="L53" s="322">
        <v>50880</v>
      </c>
      <c r="M53" s="323">
        <v>7</v>
      </c>
      <c r="N53" s="324">
        <v>-7.1</v>
      </c>
    </row>
    <row r="54" spans="1:14">
      <c r="A54" s="248"/>
      <c r="B54" s="244"/>
      <c r="C54" s="244"/>
      <c r="D54" s="244"/>
      <c r="E54" s="244"/>
      <c r="F54" s="244"/>
      <c r="G54" s="325"/>
      <c r="H54" s="326" t="s">
        <v>511</v>
      </c>
      <c r="I54" s="327">
        <v>935687</v>
      </c>
      <c r="J54" s="328">
        <v>14711</v>
      </c>
      <c r="K54" s="329">
        <v>-37.799999999999997</v>
      </c>
      <c r="L54" s="330">
        <v>26879</v>
      </c>
      <c r="M54" s="331">
        <v>2.4</v>
      </c>
      <c r="N54" s="332">
        <v>-40.200000000000003</v>
      </c>
    </row>
    <row r="55" spans="1:14">
      <c r="A55" s="248"/>
      <c r="B55" s="244"/>
      <c r="C55" s="244"/>
      <c r="D55" s="244"/>
      <c r="E55" s="244"/>
      <c r="F55" s="244"/>
      <c r="G55" s="310" t="s">
        <v>513</v>
      </c>
      <c r="H55" s="311"/>
      <c r="I55" s="319">
        <v>5800410</v>
      </c>
      <c r="J55" s="320">
        <v>91077</v>
      </c>
      <c r="K55" s="321">
        <v>60.5</v>
      </c>
      <c r="L55" s="322">
        <v>63956</v>
      </c>
      <c r="M55" s="323">
        <v>25.7</v>
      </c>
      <c r="N55" s="324">
        <v>34.799999999999997</v>
      </c>
    </row>
    <row r="56" spans="1:14">
      <c r="A56" s="248"/>
      <c r="B56" s="244"/>
      <c r="C56" s="244"/>
      <c r="D56" s="244"/>
      <c r="E56" s="244"/>
      <c r="F56" s="244"/>
      <c r="G56" s="325"/>
      <c r="H56" s="326" t="s">
        <v>511</v>
      </c>
      <c r="I56" s="327">
        <v>1756287</v>
      </c>
      <c r="J56" s="328">
        <v>27577</v>
      </c>
      <c r="K56" s="329">
        <v>87.5</v>
      </c>
      <c r="L56" s="330">
        <v>29239</v>
      </c>
      <c r="M56" s="331">
        <v>8.8000000000000007</v>
      </c>
      <c r="N56" s="332">
        <v>78.7</v>
      </c>
    </row>
    <row r="57" spans="1:14">
      <c r="A57" s="248"/>
      <c r="B57" s="244"/>
      <c r="C57" s="244"/>
      <c r="D57" s="244"/>
      <c r="E57" s="244"/>
      <c r="F57" s="244"/>
      <c r="G57" s="310" t="s">
        <v>514</v>
      </c>
      <c r="H57" s="311"/>
      <c r="I57" s="319">
        <v>6861035</v>
      </c>
      <c r="J57" s="320">
        <v>108309</v>
      </c>
      <c r="K57" s="321">
        <v>18.899999999999999</v>
      </c>
      <c r="L57" s="322">
        <v>66255</v>
      </c>
      <c r="M57" s="323">
        <v>3.6</v>
      </c>
      <c r="N57" s="324">
        <v>15.3</v>
      </c>
    </row>
    <row r="58" spans="1:14">
      <c r="A58" s="248"/>
      <c r="B58" s="244"/>
      <c r="C58" s="244"/>
      <c r="D58" s="244"/>
      <c r="E58" s="244"/>
      <c r="F58" s="244"/>
      <c r="G58" s="325"/>
      <c r="H58" s="326" t="s">
        <v>511</v>
      </c>
      <c r="I58" s="327">
        <v>1875879</v>
      </c>
      <c r="J58" s="328">
        <v>29613</v>
      </c>
      <c r="K58" s="329">
        <v>7.4</v>
      </c>
      <c r="L58" s="330">
        <v>31822</v>
      </c>
      <c r="M58" s="331">
        <v>8.8000000000000007</v>
      </c>
      <c r="N58" s="332">
        <v>-1.4</v>
      </c>
    </row>
    <row r="59" spans="1:14">
      <c r="A59" s="248"/>
      <c r="B59" s="244"/>
      <c r="C59" s="244"/>
      <c r="D59" s="244"/>
      <c r="E59" s="244"/>
      <c r="F59" s="244"/>
      <c r="G59" s="310" t="s">
        <v>515</v>
      </c>
      <c r="H59" s="311"/>
      <c r="I59" s="319">
        <v>5235622</v>
      </c>
      <c r="J59" s="320">
        <v>83088</v>
      </c>
      <c r="K59" s="321">
        <v>-23.3</v>
      </c>
      <c r="L59" s="322">
        <v>54227</v>
      </c>
      <c r="M59" s="323">
        <v>-18.2</v>
      </c>
      <c r="N59" s="324">
        <v>-5.0999999999999996</v>
      </c>
    </row>
    <row r="60" spans="1:14">
      <c r="A60" s="248"/>
      <c r="B60" s="244"/>
      <c r="C60" s="244"/>
      <c r="D60" s="244"/>
      <c r="E60" s="244"/>
      <c r="F60" s="244"/>
      <c r="G60" s="325"/>
      <c r="H60" s="326" t="s">
        <v>511</v>
      </c>
      <c r="I60" s="333">
        <v>1186565</v>
      </c>
      <c r="J60" s="328">
        <v>18830</v>
      </c>
      <c r="K60" s="329">
        <v>-36.4</v>
      </c>
      <c r="L60" s="330">
        <v>29694</v>
      </c>
      <c r="M60" s="331">
        <v>-6.7</v>
      </c>
      <c r="N60" s="332">
        <v>-29.7</v>
      </c>
    </row>
    <row r="61" spans="1:14">
      <c r="A61" s="248"/>
      <c r="B61" s="244"/>
      <c r="C61" s="244"/>
      <c r="D61" s="244"/>
      <c r="E61" s="244"/>
      <c r="F61" s="244"/>
      <c r="G61" s="310" t="s">
        <v>516</v>
      </c>
      <c r="H61" s="334"/>
      <c r="I61" s="335">
        <v>5028656</v>
      </c>
      <c r="J61" s="336">
        <v>79208</v>
      </c>
      <c r="K61" s="337">
        <v>7.5</v>
      </c>
      <c r="L61" s="338">
        <v>56577</v>
      </c>
      <c r="M61" s="339">
        <v>-1</v>
      </c>
      <c r="N61" s="324">
        <v>8.5</v>
      </c>
    </row>
    <row r="62" spans="1:14">
      <c r="A62" s="248"/>
      <c r="B62" s="244"/>
      <c r="C62" s="244"/>
      <c r="D62" s="244"/>
      <c r="E62" s="244"/>
      <c r="F62" s="244"/>
      <c r="G62" s="325"/>
      <c r="H62" s="326" t="s">
        <v>511</v>
      </c>
      <c r="I62" s="327">
        <v>1453791</v>
      </c>
      <c r="J62" s="328">
        <v>22878</v>
      </c>
      <c r="K62" s="329">
        <v>-3.1</v>
      </c>
      <c r="L62" s="330">
        <v>28778</v>
      </c>
      <c r="M62" s="331">
        <v>-1</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13.37</v>
      </c>
      <c r="G47" s="12">
        <v>16.22</v>
      </c>
      <c r="H47" s="12">
        <v>18.84</v>
      </c>
      <c r="I47" s="12">
        <v>21.09</v>
      </c>
      <c r="J47" s="13">
        <v>21.48</v>
      </c>
    </row>
    <row r="48" spans="2:10" ht="57.75" customHeight="1">
      <c r="B48" s="14"/>
      <c r="C48" s="1171" t="s">
        <v>4</v>
      </c>
      <c r="D48" s="1171"/>
      <c r="E48" s="1172"/>
      <c r="F48" s="15">
        <v>5.45</v>
      </c>
      <c r="G48" s="16">
        <v>5.25</v>
      </c>
      <c r="H48" s="16">
        <v>4.93</v>
      </c>
      <c r="I48" s="16">
        <v>3.06</v>
      </c>
      <c r="J48" s="17">
        <v>3.68</v>
      </c>
    </row>
    <row r="49" spans="2:10" ht="57.75" customHeight="1" thickBot="1">
      <c r="B49" s="18"/>
      <c r="C49" s="1173" t="s">
        <v>5</v>
      </c>
      <c r="D49" s="1173"/>
      <c r="E49" s="1174"/>
      <c r="F49" s="19" t="s">
        <v>523</v>
      </c>
      <c r="G49" s="20" t="s">
        <v>524</v>
      </c>
      <c r="H49" s="20" t="s">
        <v>525</v>
      </c>
      <c r="I49" s="20" t="s">
        <v>526</v>
      </c>
      <c r="J49" s="21">
        <v>0.06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527</v>
      </c>
      <c r="D34" s="1181"/>
      <c r="E34" s="1182"/>
      <c r="F34" s="32">
        <v>6.22</v>
      </c>
      <c r="G34" s="33">
        <v>7.21</v>
      </c>
      <c r="H34" s="33">
        <v>7.72</v>
      </c>
      <c r="I34" s="33">
        <v>8.18</v>
      </c>
      <c r="J34" s="34">
        <v>8.3800000000000008</v>
      </c>
      <c r="K34" s="22"/>
      <c r="L34" s="22"/>
      <c r="M34" s="22"/>
      <c r="N34" s="22"/>
      <c r="O34" s="22"/>
      <c r="P34" s="22"/>
    </row>
    <row r="35" spans="1:16" ht="39" customHeight="1">
      <c r="A35" s="22"/>
      <c r="B35" s="35"/>
      <c r="C35" s="1175" t="s">
        <v>528</v>
      </c>
      <c r="D35" s="1176"/>
      <c r="E35" s="1177"/>
      <c r="F35" s="36">
        <v>5.28</v>
      </c>
      <c r="G35" s="37">
        <v>5.21</v>
      </c>
      <c r="H35" s="37">
        <v>4.76</v>
      </c>
      <c r="I35" s="37">
        <v>2.92</v>
      </c>
      <c r="J35" s="38">
        <v>3.57</v>
      </c>
      <c r="K35" s="22"/>
      <c r="L35" s="22"/>
      <c r="M35" s="22"/>
      <c r="N35" s="22"/>
      <c r="O35" s="22"/>
      <c r="P35" s="22"/>
    </row>
    <row r="36" spans="1:16" ht="39" customHeight="1">
      <c r="A36" s="22"/>
      <c r="B36" s="35"/>
      <c r="C36" s="1175" t="s">
        <v>529</v>
      </c>
      <c r="D36" s="1176"/>
      <c r="E36" s="1177"/>
      <c r="F36" s="36" t="s">
        <v>478</v>
      </c>
      <c r="G36" s="37" t="s">
        <v>478</v>
      </c>
      <c r="H36" s="37" t="s">
        <v>478</v>
      </c>
      <c r="I36" s="37">
        <v>0.81</v>
      </c>
      <c r="J36" s="38">
        <v>1.29</v>
      </c>
      <c r="K36" s="22"/>
      <c r="L36" s="22"/>
      <c r="M36" s="22"/>
      <c r="N36" s="22"/>
      <c r="O36" s="22"/>
      <c r="P36" s="22"/>
    </row>
    <row r="37" spans="1:16" ht="39" customHeight="1">
      <c r="A37" s="22"/>
      <c r="B37" s="35"/>
      <c r="C37" s="1175" t="s">
        <v>530</v>
      </c>
      <c r="D37" s="1176"/>
      <c r="E37" s="1177"/>
      <c r="F37" s="36">
        <v>1.06</v>
      </c>
      <c r="G37" s="37">
        <v>1.1299999999999999</v>
      </c>
      <c r="H37" s="37">
        <v>1.28</v>
      </c>
      <c r="I37" s="37">
        <v>1.1399999999999999</v>
      </c>
      <c r="J37" s="38">
        <v>0.52</v>
      </c>
      <c r="K37" s="22"/>
      <c r="L37" s="22"/>
      <c r="M37" s="22"/>
      <c r="N37" s="22"/>
      <c r="O37" s="22"/>
      <c r="P37" s="22"/>
    </row>
    <row r="38" spans="1:16" ht="39" customHeight="1">
      <c r="A38" s="22"/>
      <c r="B38" s="35"/>
      <c r="C38" s="1175" t="s">
        <v>531</v>
      </c>
      <c r="D38" s="1176"/>
      <c r="E38" s="1177"/>
      <c r="F38" s="36">
        <v>0.01</v>
      </c>
      <c r="G38" s="37">
        <v>0.3</v>
      </c>
      <c r="H38" s="37">
        <v>0.42</v>
      </c>
      <c r="I38" s="37">
        <v>0.34</v>
      </c>
      <c r="J38" s="38">
        <v>0.37</v>
      </c>
      <c r="K38" s="22"/>
      <c r="L38" s="22"/>
      <c r="M38" s="22"/>
      <c r="N38" s="22"/>
      <c r="O38" s="22"/>
      <c r="P38" s="22"/>
    </row>
    <row r="39" spans="1:16" ht="39" customHeight="1">
      <c r="A39" s="22"/>
      <c r="B39" s="35"/>
      <c r="C39" s="1175" t="s">
        <v>532</v>
      </c>
      <c r="D39" s="1176"/>
      <c r="E39" s="1177"/>
      <c r="F39" s="36">
        <v>0.35</v>
      </c>
      <c r="G39" s="37">
        <v>0.31</v>
      </c>
      <c r="H39" s="37">
        <v>0.35</v>
      </c>
      <c r="I39" s="37">
        <v>0.36</v>
      </c>
      <c r="J39" s="38">
        <v>0.36</v>
      </c>
      <c r="K39" s="22"/>
      <c r="L39" s="22"/>
      <c r="M39" s="22"/>
      <c r="N39" s="22"/>
      <c r="O39" s="22"/>
      <c r="P39" s="22"/>
    </row>
    <row r="40" spans="1:16" ht="39" customHeight="1">
      <c r="A40" s="22"/>
      <c r="B40" s="35"/>
      <c r="C40" s="1175" t="s">
        <v>533</v>
      </c>
      <c r="D40" s="1176"/>
      <c r="E40" s="1177"/>
      <c r="F40" s="36">
        <v>0.81</v>
      </c>
      <c r="G40" s="37">
        <v>0.95</v>
      </c>
      <c r="H40" s="37">
        <v>1.19</v>
      </c>
      <c r="I40" s="37">
        <v>1.87</v>
      </c>
      <c r="J40" s="38">
        <v>0.2</v>
      </c>
      <c r="K40" s="22"/>
      <c r="L40" s="22"/>
      <c r="M40" s="22"/>
      <c r="N40" s="22"/>
      <c r="O40" s="22"/>
      <c r="P40" s="22"/>
    </row>
    <row r="41" spans="1:16" ht="39" customHeight="1">
      <c r="A41" s="22"/>
      <c r="B41" s="35"/>
      <c r="C41" s="1175" t="s">
        <v>534</v>
      </c>
      <c r="D41" s="1176"/>
      <c r="E41" s="1177"/>
      <c r="F41" s="36">
        <v>0.08</v>
      </c>
      <c r="G41" s="37">
        <v>0</v>
      </c>
      <c r="H41" s="37">
        <v>0.09</v>
      </c>
      <c r="I41" s="37">
        <v>0.06</v>
      </c>
      <c r="J41" s="38">
        <v>0.04</v>
      </c>
      <c r="K41" s="22"/>
      <c r="L41" s="22"/>
      <c r="M41" s="22"/>
      <c r="N41" s="22"/>
      <c r="O41" s="22"/>
      <c r="P41" s="22"/>
    </row>
    <row r="42" spans="1:16" ht="39" customHeight="1">
      <c r="A42" s="22"/>
      <c r="B42" s="39"/>
      <c r="C42" s="1175" t="s">
        <v>535</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536</v>
      </c>
      <c r="D43" s="1179"/>
      <c r="E43" s="1180"/>
      <c r="F43" s="41">
        <v>0.19</v>
      </c>
      <c r="G43" s="42">
        <v>0.15</v>
      </c>
      <c r="H43" s="42">
        <v>0.3</v>
      </c>
      <c r="I43" s="42">
        <v>0.12</v>
      </c>
      <c r="J43" s="43">
        <v>0.12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4056</v>
      </c>
      <c r="L45" s="60">
        <v>4130</v>
      </c>
      <c r="M45" s="60">
        <v>4005</v>
      </c>
      <c r="N45" s="60">
        <v>3836</v>
      </c>
      <c r="O45" s="61">
        <v>3899</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697</v>
      </c>
      <c r="L48" s="64">
        <v>679</v>
      </c>
      <c r="M48" s="64">
        <v>682</v>
      </c>
      <c r="N48" s="64">
        <v>700</v>
      </c>
      <c r="O48" s="65">
        <v>730</v>
      </c>
      <c r="P48" s="48"/>
      <c r="Q48" s="48"/>
      <c r="R48" s="48"/>
      <c r="S48" s="48"/>
      <c r="T48" s="48"/>
      <c r="U48" s="48"/>
    </row>
    <row r="49" spans="1:21" ht="30.75" customHeight="1">
      <c r="A49" s="48"/>
      <c r="B49" s="1193"/>
      <c r="C49" s="1194"/>
      <c r="D49" s="62"/>
      <c r="E49" s="1185" t="s">
        <v>15</v>
      </c>
      <c r="F49" s="1185"/>
      <c r="G49" s="1185"/>
      <c r="H49" s="1185"/>
      <c r="I49" s="1185"/>
      <c r="J49" s="1186"/>
      <c r="K49" s="63">
        <v>116</v>
      </c>
      <c r="L49" s="64">
        <v>27</v>
      </c>
      <c r="M49" s="64">
        <v>30</v>
      </c>
      <c r="N49" s="64">
        <v>33</v>
      </c>
      <c r="O49" s="65">
        <v>93</v>
      </c>
      <c r="P49" s="48"/>
      <c r="Q49" s="48"/>
      <c r="R49" s="48"/>
      <c r="S49" s="48"/>
      <c r="T49" s="48"/>
      <c r="U49" s="48"/>
    </row>
    <row r="50" spans="1:21" ht="30.75" customHeight="1">
      <c r="A50" s="48"/>
      <c r="B50" s="1193"/>
      <c r="C50" s="1194"/>
      <c r="D50" s="62"/>
      <c r="E50" s="1185" t="s">
        <v>16</v>
      </c>
      <c r="F50" s="1185"/>
      <c r="G50" s="1185"/>
      <c r="H50" s="1185"/>
      <c r="I50" s="1185"/>
      <c r="J50" s="1186"/>
      <c r="K50" s="63">
        <v>5</v>
      </c>
      <c r="L50" s="64">
        <v>1</v>
      </c>
      <c r="M50" s="64" t="s">
        <v>478</v>
      </c>
      <c r="N50" s="64" t="s">
        <v>478</v>
      </c>
      <c r="O50" s="65" t="s">
        <v>478</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2992</v>
      </c>
      <c r="L52" s="64">
        <v>3069</v>
      </c>
      <c r="M52" s="64">
        <v>3073</v>
      </c>
      <c r="N52" s="64">
        <v>3054</v>
      </c>
      <c r="O52" s="65">
        <v>3205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1882</v>
      </c>
      <c r="L53" s="69">
        <v>1768</v>
      </c>
      <c r="M53" s="69">
        <v>1644</v>
      </c>
      <c r="N53" s="69">
        <v>1515</v>
      </c>
      <c r="O53" s="70">
        <v>1517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35129</v>
      </c>
      <c r="J41" s="83">
        <v>34801</v>
      </c>
      <c r="K41" s="83">
        <v>34286</v>
      </c>
      <c r="L41" s="83">
        <v>34517</v>
      </c>
      <c r="M41" s="84">
        <v>33874</v>
      </c>
    </row>
    <row r="42" spans="2:13" ht="27.75" customHeight="1">
      <c r="B42" s="1201"/>
      <c r="C42" s="1202"/>
      <c r="D42" s="85"/>
      <c r="E42" s="1205" t="s">
        <v>25</v>
      </c>
      <c r="F42" s="1205"/>
      <c r="G42" s="1205"/>
      <c r="H42" s="1206"/>
      <c r="I42" s="86">
        <v>2</v>
      </c>
      <c r="J42" s="87" t="s">
        <v>478</v>
      </c>
      <c r="K42" s="87" t="s">
        <v>478</v>
      </c>
      <c r="L42" s="87" t="s">
        <v>478</v>
      </c>
      <c r="M42" s="88" t="s">
        <v>478</v>
      </c>
    </row>
    <row r="43" spans="2:13" ht="27.75" customHeight="1">
      <c r="B43" s="1201"/>
      <c r="C43" s="1202"/>
      <c r="D43" s="85"/>
      <c r="E43" s="1205" t="s">
        <v>26</v>
      </c>
      <c r="F43" s="1205"/>
      <c r="G43" s="1205"/>
      <c r="H43" s="1206"/>
      <c r="I43" s="86">
        <v>10883</v>
      </c>
      <c r="J43" s="87">
        <v>10497</v>
      </c>
      <c r="K43" s="87">
        <v>10178</v>
      </c>
      <c r="L43" s="87">
        <v>10240</v>
      </c>
      <c r="M43" s="88">
        <v>10111</v>
      </c>
    </row>
    <row r="44" spans="2:13" ht="27.75" customHeight="1">
      <c r="B44" s="1201"/>
      <c r="C44" s="1202"/>
      <c r="D44" s="85"/>
      <c r="E44" s="1205" t="s">
        <v>27</v>
      </c>
      <c r="F44" s="1205"/>
      <c r="G44" s="1205"/>
      <c r="H44" s="1206"/>
      <c r="I44" s="86">
        <v>399</v>
      </c>
      <c r="J44" s="87">
        <v>460</v>
      </c>
      <c r="K44" s="87">
        <v>488</v>
      </c>
      <c r="L44" s="87">
        <v>521</v>
      </c>
      <c r="M44" s="88">
        <v>460</v>
      </c>
    </row>
    <row r="45" spans="2:13" ht="27.75" customHeight="1">
      <c r="B45" s="1201"/>
      <c r="C45" s="1202"/>
      <c r="D45" s="85"/>
      <c r="E45" s="1205" t="s">
        <v>28</v>
      </c>
      <c r="F45" s="1205"/>
      <c r="G45" s="1205"/>
      <c r="H45" s="1206"/>
      <c r="I45" s="86">
        <v>5865</v>
      </c>
      <c r="J45" s="87">
        <v>5863</v>
      </c>
      <c r="K45" s="87">
        <v>5856</v>
      </c>
      <c r="L45" s="87">
        <v>5496</v>
      </c>
      <c r="M45" s="88">
        <v>5306</v>
      </c>
    </row>
    <row r="46" spans="2:13" ht="27.75" customHeight="1">
      <c r="B46" s="1201"/>
      <c r="C46" s="1202"/>
      <c r="D46" s="85"/>
      <c r="E46" s="1205" t="s">
        <v>29</v>
      </c>
      <c r="F46" s="1205"/>
      <c r="G46" s="1205"/>
      <c r="H46" s="1206"/>
      <c r="I46" s="86">
        <v>20</v>
      </c>
      <c r="J46" s="87">
        <v>58</v>
      </c>
      <c r="K46" s="87">
        <v>55</v>
      </c>
      <c r="L46" s="87">
        <v>53</v>
      </c>
      <c r="M46" s="88">
        <v>50</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7602</v>
      </c>
      <c r="J49" s="87">
        <v>8167</v>
      </c>
      <c r="K49" s="87">
        <v>9171</v>
      </c>
      <c r="L49" s="87">
        <v>9620</v>
      </c>
      <c r="M49" s="88">
        <v>9933</v>
      </c>
    </row>
    <row r="50" spans="2:13" ht="27.75" customHeight="1">
      <c r="B50" s="1201"/>
      <c r="C50" s="1202"/>
      <c r="D50" s="85"/>
      <c r="E50" s="1205" t="s">
        <v>34</v>
      </c>
      <c r="F50" s="1205"/>
      <c r="G50" s="1205"/>
      <c r="H50" s="1206"/>
      <c r="I50" s="86">
        <v>2300</v>
      </c>
      <c r="J50" s="87">
        <v>1886</v>
      </c>
      <c r="K50" s="87">
        <v>1835</v>
      </c>
      <c r="L50" s="87">
        <v>2091</v>
      </c>
      <c r="M50" s="88">
        <v>1782</v>
      </c>
    </row>
    <row r="51" spans="2:13" ht="27.75" customHeight="1">
      <c r="B51" s="1203"/>
      <c r="C51" s="1204"/>
      <c r="D51" s="85"/>
      <c r="E51" s="1205" t="s">
        <v>35</v>
      </c>
      <c r="F51" s="1205"/>
      <c r="G51" s="1205"/>
      <c r="H51" s="1206"/>
      <c r="I51" s="86">
        <v>27642</v>
      </c>
      <c r="J51" s="87">
        <v>28151</v>
      </c>
      <c r="K51" s="87">
        <v>28051</v>
      </c>
      <c r="L51" s="87">
        <v>27760</v>
      </c>
      <c r="M51" s="88">
        <v>27747</v>
      </c>
    </row>
    <row r="52" spans="2:13" ht="27.75" customHeight="1" thickBot="1">
      <c r="B52" s="1207" t="s">
        <v>36</v>
      </c>
      <c r="C52" s="1208"/>
      <c r="D52" s="90"/>
      <c r="E52" s="1209" t="s">
        <v>37</v>
      </c>
      <c r="F52" s="1209"/>
      <c r="G52" s="1209"/>
      <c r="H52" s="1210"/>
      <c r="I52" s="91">
        <v>14755</v>
      </c>
      <c r="J52" s="92">
        <v>13476</v>
      </c>
      <c r="K52" s="92">
        <v>11805</v>
      </c>
      <c r="L52" s="92">
        <v>11358</v>
      </c>
      <c r="M52" s="93">
        <v>10338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562</v>
      </c>
      <c r="H55" s="1239"/>
      <c r="I55" s="1237" t="s">
        <v>560</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559</v>
      </c>
      <c r="H73" s="1228"/>
      <c r="I73" s="1233" t="s">
        <v>560</v>
      </c>
      <c r="J73" s="1233"/>
      <c r="K73" s="1248">
        <v>113.9</v>
      </c>
      <c r="L73" s="1248">
        <v>103.7</v>
      </c>
      <c r="M73" s="1236">
        <v>90.4</v>
      </c>
      <c r="N73" s="1236">
        <v>89.1</v>
      </c>
      <c r="O73" s="1236">
        <v>79.099999999999994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14.8</v>
      </c>
      <c r="L75" s="1249">
        <v>14.2</v>
      </c>
      <c r="M75" s="1249">
        <v>13.5</v>
      </c>
      <c r="N75" s="1249">
        <v>12.7</v>
      </c>
      <c r="O75" s="1249">
        <v>12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562</v>
      </c>
      <c r="H77" s="1239"/>
      <c r="I77" s="1237" t="s">
        <v>560</v>
      </c>
      <c r="J77" s="1237"/>
      <c r="K77" s="1248">
        <v>69.2</v>
      </c>
      <c r="L77" s="1248">
        <v>58.2</v>
      </c>
      <c r="M77" s="1236">
        <v>50.3</v>
      </c>
      <c r="N77" s="1236">
        <v>45.9</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565</v>
      </c>
      <c r="J79" s="1246"/>
      <c r="K79" s="1251">
        <v>11.1</v>
      </c>
      <c r="L79" s="1251">
        <v>10.3</v>
      </c>
      <c r="M79" s="1251">
        <v>9.6</v>
      </c>
      <c r="N79" s="1251">
        <v>8.8000000000000007</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56819</v>
      </c>
      <c r="E3" s="116"/>
      <c r="F3" s="117">
        <v>47569</v>
      </c>
      <c r="G3" s="118"/>
      <c r="H3" s="119"/>
    </row>
    <row r="4" spans="1:8">
      <c r="A4" s="120"/>
      <c r="B4" s="121"/>
      <c r="C4" s="122"/>
      <c r="D4" s="123">
        <v>23661</v>
      </c>
      <c r="E4" s="124"/>
      <c r="F4" s="125">
        <v>26255</v>
      </c>
      <c r="G4" s="126"/>
      <c r="H4" s="127"/>
    </row>
    <row r="5" spans="1:8">
      <c r="A5" s="108" t="s">
        <v>512</v>
      </c>
      <c r="B5" s="113"/>
      <c r="C5" s="114"/>
      <c r="D5" s="115">
        <v>56746</v>
      </c>
      <c r="E5" s="116"/>
      <c r="F5" s="117">
        <v>50880</v>
      </c>
      <c r="G5" s="118"/>
      <c r="H5" s="119"/>
    </row>
    <row r="6" spans="1:8">
      <c r="A6" s="120"/>
      <c r="B6" s="121"/>
      <c r="C6" s="122"/>
      <c r="D6" s="123">
        <v>14711</v>
      </c>
      <c r="E6" s="124"/>
      <c r="F6" s="125">
        <v>26879</v>
      </c>
      <c r="G6" s="126"/>
      <c r="H6" s="127"/>
    </row>
    <row r="7" spans="1:8">
      <c r="A7" s="108" t="s">
        <v>513</v>
      </c>
      <c r="B7" s="113"/>
      <c r="C7" s="114"/>
      <c r="D7" s="115">
        <v>91077</v>
      </c>
      <c r="E7" s="116"/>
      <c r="F7" s="117">
        <v>63956</v>
      </c>
      <c r="G7" s="118"/>
      <c r="H7" s="119"/>
    </row>
    <row r="8" spans="1:8">
      <c r="A8" s="120"/>
      <c r="B8" s="121"/>
      <c r="C8" s="122"/>
      <c r="D8" s="123">
        <v>27577</v>
      </c>
      <c r="E8" s="124"/>
      <c r="F8" s="125">
        <v>29239</v>
      </c>
      <c r="G8" s="126"/>
      <c r="H8" s="127"/>
    </row>
    <row r="9" spans="1:8">
      <c r="A9" s="108" t="s">
        <v>514</v>
      </c>
      <c r="B9" s="113"/>
      <c r="C9" s="114"/>
      <c r="D9" s="115">
        <v>108309</v>
      </c>
      <c r="E9" s="116"/>
      <c r="F9" s="117">
        <v>66255</v>
      </c>
      <c r="G9" s="118"/>
      <c r="H9" s="119"/>
    </row>
    <row r="10" spans="1:8">
      <c r="A10" s="120"/>
      <c r="B10" s="121"/>
      <c r="C10" s="122"/>
      <c r="D10" s="123">
        <v>29613</v>
      </c>
      <c r="E10" s="124"/>
      <c r="F10" s="125">
        <v>31822</v>
      </c>
      <c r="G10" s="126"/>
      <c r="H10" s="127"/>
    </row>
    <row r="11" spans="1:8">
      <c r="A11" s="108" t="s">
        <v>515</v>
      </c>
      <c r="B11" s="113"/>
      <c r="C11" s="114"/>
      <c r="D11" s="115">
        <v>83088</v>
      </c>
      <c r="E11" s="116"/>
      <c r="F11" s="117">
        <v>54227</v>
      </c>
      <c r="G11" s="118"/>
      <c r="H11" s="119"/>
    </row>
    <row r="12" spans="1:8">
      <c r="A12" s="120"/>
      <c r="B12" s="121"/>
      <c r="C12" s="128"/>
      <c r="D12" s="123">
        <v>18830</v>
      </c>
      <c r="E12" s="124"/>
      <c r="F12" s="125">
        <v>29694</v>
      </c>
      <c r="G12" s="126"/>
      <c r="H12" s="127"/>
    </row>
    <row r="13" spans="1:8">
      <c r="A13" s="108"/>
      <c r="B13" s="113"/>
      <c r="C13" s="129"/>
      <c r="D13" s="130">
        <v>79208</v>
      </c>
      <c r="E13" s="131"/>
      <c r="F13" s="132">
        <v>56577</v>
      </c>
      <c r="G13" s="133"/>
      <c r="H13" s="119"/>
    </row>
    <row r="14" spans="1:8">
      <c r="A14" s="120"/>
      <c r="B14" s="121"/>
      <c r="C14" s="122"/>
      <c r="D14" s="123">
        <v>22878</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5.45</v>
      </c>
      <c r="C19" s="134">
        <f>ROUND(VALUE(SUBSTITUTE(実質収支比率等に係る経年分析!G$48,"▲","-")),2)</f>
        <v>5.25</v>
      </c>
      <c r="D19" s="134">
        <f>ROUND(VALUE(SUBSTITUTE(実質収支比率等に係る経年分析!H$48,"▲","-")),2)</f>
        <v>4.93</v>
      </c>
      <c r="E19" s="134">
        <f>ROUND(VALUE(SUBSTITUTE(実質収支比率等に係る経年分析!I$48,"▲","-")),2)</f>
        <v>3.06</v>
      </c>
      <c r="F19" s="134">
        <f>ROUND(VALUE(SUBSTITUTE(実質収支比率等に係る経年分析!J$48,"▲","-")),2)</f>
        <v>3.68</v>
      </c>
    </row>
    <row r="20" spans="1:11">
      <c r="A20" s="134" t="s">
        <v>42</v>
      </c>
      <c r="B20" s="134">
        <f>ROUND(VALUE(SUBSTITUTE(実質収支比率等に係る経年分析!F$47,"▲","-")),2)</f>
        <v>13.37</v>
      </c>
      <c r="C20" s="134">
        <f>ROUND(VALUE(SUBSTITUTE(実質収支比率等に係る経年分析!G$47,"▲","-")),2)</f>
        <v>16.22</v>
      </c>
      <c r="D20" s="134">
        <f>ROUND(VALUE(SUBSTITUTE(実質収支比率等に係る経年分析!H$47,"▲","-")),2)</f>
        <v>18.84</v>
      </c>
      <c r="E20" s="134">
        <f>ROUND(VALUE(SUBSTITUTE(実質収支比率等に係る経年分析!I$47,"▲","-")),2)</f>
        <v>21.09</v>
      </c>
      <c r="F20" s="134">
        <f>ROUND(VALUE(SUBSTITUTE(実質収支比率等に係る経年分析!J$47,"▲","-")),2)</f>
        <v>21.48</v>
      </c>
    </row>
    <row r="21" spans="1:11">
      <c r="A21" s="134" t="s">
        <v>43</v>
      </c>
      <c r="B21" s="134">
        <f>IF(ISNUMBER(VALUE(SUBSTITUTE(実質収支比率等に係る経年分析!F$49,"▲","-"))),ROUND(VALUE(SUBSTITUTE(実質収支比率等に係る経年分析!F$49,"▲","-")),2),NA())</f>
        <v>-0.37</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-2.59</v>
      </c>
      <c r="F21" s="134">
        <f>IF(ISNUMBER(VALUE(SUBSTITUTE(実質収支比率等に係る経年分析!J$49,"▲","-"))),ROUND(VALUE(SUBSTITUTE(実質収支比率等に係る経年分析!J$49,"▲","-")),2),NA())</f>
        <v>0.06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日向市財光寺南土地区画整理事業特別会計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日向市国民健康保険事業特別会計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1.87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日向市細島東部住環境整備事業特別会計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日向市介護保険事業特別会計（保険事業勘定）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日向市病院事業会計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日向市下水道事業会計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3.57</v>
      </c>
    </row>
    <row r="36" spans="1:16">
      <c r="A36" s="135" t="str">
        <f>IF(連結実質赤字比率に係る赤字・黒字の構成分析!C$34="",NA(),連結実質赤字比率に係る赤字・黒字の構成分析!C$34)</f>
        <v>日向市水道事業会計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8.3800000000000008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2992</v>
      </c>
      <c r="E42" s="136"/>
      <c r="F42" s="136"/>
      <c r="G42" s="136">
        <f>'実質公債費比率（分子）の構造'!L$52</f>
        <v>3069</v>
      </c>
      <c r="H42" s="136"/>
      <c r="I42" s="136"/>
      <c r="J42" s="136">
        <f>'実質公債費比率（分子）の構造'!M$52</f>
        <v>3073</v>
      </c>
      <c r="K42" s="136"/>
      <c r="L42" s="136"/>
      <c r="M42" s="136">
        <f>'実質公債費比率（分子）の構造'!N$52</f>
        <v>3054</v>
      </c>
      <c r="N42" s="136"/>
      <c r="O42" s="136"/>
      <c r="P42" s="136">
        <f>'実質公債費比率（分子）の構造'!O$52</f>
        <v>3205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116</v>
      </c>
      <c r="C45" s="136"/>
      <c r="D45" s="136"/>
      <c r="E45" s="136">
        <f>'実質公債費比率（分子）の構造'!L$49</f>
        <v>27</v>
      </c>
      <c r="F45" s="136"/>
      <c r="G45" s="136"/>
      <c r="H45" s="136">
        <f>'実質公債費比率（分子）の構造'!M$49</f>
        <v>30</v>
      </c>
      <c r="I45" s="136"/>
      <c r="J45" s="136"/>
      <c r="K45" s="136">
        <f>'実質公債費比率（分子）の構造'!N$49</f>
        <v>33</v>
      </c>
      <c r="L45" s="136"/>
      <c r="M45" s="136"/>
      <c r="N45" s="136">
        <f>'実質公債費比率（分子）の構造'!O$49</f>
        <v>93</v>
      </c>
      <c r="O45" s="136"/>
      <c r="P45" s="136"/>
    </row>
    <row r="46" spans="1:16">
      <c r="A46" s="136" t="s">
        <v>54</v>
      </c>
      <c r="B46" s="136">
        <f>'実質公債費比率（分子）の構造'!K$48</f>
        <v>697</v>
      </c>
      <c r="C46" s="136"/>
      <c r="D46" s="136"/>
      <c r="E46" s="136">
        <f>'実質公債費比率（分子）の構造'!L$48</f>
        <v>679</v>
      </c>
      <c r="F46" s="136"/>
      <c r="G46" s="136"/>
      <c r="H46" s="136">
        <f>'実質公債費比率（分子）の構造'!M$48</f>
        <v>682</v>
      </c>
      <c r="I46" s="136"/>
      <c r="J46" s="136"/>
      <c r="K46" s="136">
        <f>'実質公債費比率（分子）の構造'!N$48</f>
        <v>700</v>
      </c>
      <c r="L46" s="136"/>
      <c r="M46" s="136"/>
      <c r="N46" s="136">
        <f>'実質公債費比率（分子）の構造'!O$48</f>
        <v>730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4056</v>
      </c>
      <c r="C49" s="136"/>
      <c r="D49" s="136"/>
      <c r="E49" s="136">
        <f>'実質公債費比率（分子）の構造'!L$45</f>
        <v>4130</v>
      </c>
      <c r="F49" s="136"/>
      <c r="G49" s="136"/>
      <c r="H49" s="136">
        <f>'実質公債費比率（分子）の構造'!M$45</f>
        <v>4005</v>
      </c>
      <c r="I49" s="136"/>
      <c r="J49" s="136"/>
      <c r="K49" s="136">
        <f>'実質公債費比率（分子）の構造'!N$45</f>
        <v>3836</v>
      </c>
      <c r="L49" s="136"/>
      <c r="M49" s="136"/>
      <c r="N49" s="136">
        <f>'実質公債費比率（分子）の構造'!O$45</f>
        <v>3899</v>
      </c>
      <c r="O49" s="136"/>
      <c r="P49" s="136"/>
    </row>
    <row r="50" spans="1:16">
      <c r="A50" s="136" t="s">
        <v>58</v>
      </c>
      <c r="B50" s="136" t="e">
        <f>NA()</f>
        <v>#N/A</v>
      </c>
      <c r="C50" s="136">
        <f>IF(ISNUMBER('実質公債費比率（分子）の構造'!K$53),'実質公債費比率（分子）の構造'!K$53,NA())</f>
        <v>1882</v>
      </c>
      <c r="D50" s="136" t="e">
        <f>NA()</f>
        <v>#N/A</v>
      </c>
      <c r="E50" s="136" t="e">
        <f>NA()</f>
        <v>#N/A</v>
      </c>
      <c r="F50" s="136">
        <f>IF(ISNUMBER('実質公債費比率（分子）の構造'!L$53),'実質公債費比率（分子）の構造'!L$53,NA())</f>
        <v>1768</v>
      </c>
      <c r="G50" s="136" t="e">
        <f>NA()</f>
        <v>#N/A</v>
      </c>
      <c r="H50" s="136" t="e">
        <f>NA()</f>
        <v>#N/A</v>
      </c>
      <c r="I50" s="136">
        <f>IF(ISNUMBER('実質公債費比率（分子）の構造'!M$53),'実質公債費比率（分子）の構造'!M$53,NA())</f>
        <v>1644</v>
      </c>
      <c r="J50" s="136" t="e">
        <f>NA()</f>
        <v>#N/A</v>
      </c>
      <c r="K50" s="136" t="e">
        <f>NA()</f>
        <v>#N/A</v>
      </c>
      <c r="L50" s="136">
        <f>IF(ISNUMBER('実質公債費比率（分子）の構造'!N$53),'実質公債費比率（分子）の構造'!N$53,NA())</f>
        <v>1515</v>
      </c>
      <c r="M50" s="136" t="e">
        <f>NA()</f>
        <v>#N/A</v>
      </c>
      <c r="N50" s="136" t="e">
        <f>NA()</f>
        <v>#N/A</v>
      </c>
      <c r="O50" s="136">
        <f>IF(ISNUMBER('実質公債費比率（分子）の構造'!O$53),'実質公債費比率（分子）の構造'!O$53,NA())</f>
        <v>1517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27642</v>
      </c>
      <c r="E56" s="135"/>
      <c r="F56" s="135"/>
      <c r="G56" s="135">
        <f>'将来負担比率（分子）の構造'!J$51</f>
        <v>28151</v>
      </c>
      <c r="H56" s="135"/>
      <c r="I56" s="135"/>
      <c r="J56" s="135">
        <f>'将来負担比率（分子）の構造'!K$51</f>
        <v>28051</v>
      </c>
      <c r="K56" s="135"/>
      <c r="L56" s="135"/>
      <c r="M56" s="135">
        <f>'将来負担比率（分子）の構造'!L$51</f>
        <v>27760</v>
      </c>
      <c r="N56" s="135"/>
      <c r="O56" s="135"/>
      <c r="P56" s="135">
        <f>'将来負担比率（分子）の構造'!M$51</f>
        <v>27747</v>
      </c>
    </row>
    <row r="57" spans="1:16">
      <c r="A57" s="135" t="s">
        <v>34</v>
      </c>
      <c r="B57" s="135"/>
      <c r="C57" s="135"/>
      <c r="D57" s="135">
        <f>'将来負担比率（分子）の構造'!I$50</f>
        <v>2300</v>
      </c>
      <c r="E57" s="135"/>
      <c r="F57" s="135"/>
      <c r="G57" s="135">
        <f>'将来負担比率（分子）の構造'!J$50</f>
        <v>1886</v>
      </c>
      <c r="H57" s="135"/>
      <c r="I57" s="135"/>
      <c r="J57" s="135">
        <f>'将来負担比率（分子）の構造'!K$50</f>
        <v>1835</v>
      </c>
      <c r="K57" s="135"/>
      <c r="L57" s="135"/>
      <c r="M57" s="135">
        <f>'将来負担比率（分子）の構造'!L$50</f>
        <v>2091</v>
      </c>
      <c r="N57" s="135"/>
      <c r="O57" s="135"/>
      <c r="P57" s="135">
        <f>'将来負担比率（分子）の構造'!M$50</f>
        <v>1782</v>
      </c>
    </row>
    <row r="58" spans="1:16">
      <c r="A58" s="135" t="s">
        <v>33</v>
      </c>
      <c r="B58" s="135"/>
      <c r="C58" s="135"/>
      <c r="D58" s="135">
        <f>'将来負担比率（分子）の構造'!I$49</f>
        <v>7602</v>
      </c>
      <c r="E58" s="135"/>
      <c r="F58" s="135"/>
      <c r="G58" s="135">
        <f>'将来負担比率（分子）の構造'!J$49</f>
        <v>8167</v>
      </c>
      <c r="H58" s="135"/>
      <c r="I58" s="135"/>
      <c r="J58" s="135">
        <f>'将来負担比率（分子）の構造'!K$49</f>
        <v>9171</v>
      </c>
      <c r="K58" s="135"/>
      <c r="L58" s="135"/>
      <c r="M58" s="135">
        <f>'将来負担比率（分子）の構造'!L$49</f>
        <v>9620</v>
      </c>
      <c r="N58" s="135"/>
      <c r="O58" s="135"/>
      <c r="P58" s="135">
        <f>'将来負担比率（分子）の構造'!M$49</f>
        <v>9933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20</v>
      </c>
      <c r="C61" s="135"/>
      <c r="D61" s="135"/>
      <c r="E61" s="135">
        <f>'将来負担比率（分子）の構造'!J$46</f>
        <v>58</v>
      </c>
      <c r="F61" s="135"/>
      <c r="G61" s="135"/>
      <c r="H61" s="135">
        <f>'将来負担比率（分子）の構造'!K$46</f>
        <v>55</v>
      </c>
      <c r="I61" s="135"/>
      <c r="J61" s="135"/>
      <c r="K61" s="135">
        <f>'将来負担比率（分子）の構造'!L$46</f>
        <v>53</v>
      </c>
      <c r="L61" s="135"/>
      <c r="M61" s="135"/>
      <c r="N61" s="135">
        <f>'将来負担比率（分子）の構造'!M$46</f>
        <v>50</v>
      </c>
      <c r="O61" s="135"/>
      <c r="P61" s="135"/>
    </row>
    <row r="62" spans="1:16">
      <c r="A62" s="135" t="s">
        <v>28</v>
      </c>
      <c r="B62" s="135">
        <f>'将来負担比率（分子）の構造'!I$45</f>
        <v>5865</v>
      </c>
      <c r="C62" s="135"/>
      <c r="D62" s="135"/>
      <c r="E62" s="135">
        <f>'将来負担比率（分子）の構造'!J$45</f>
        <v>5863</v>
      </c>
      <c r="F62" s="135"/>
      <c r="G62" s="135"/>
      <c r="H62" s="135">
        <f>'将来負担比率（分子）の構造'!K$45</f>
        <v>5856</v>
      </c>
      <c r="I62" s="135"/>
      <c r="J62" s="135"/>
      <c r="K62" s="135">
        <f>'将来負担比率（分子）の構造'!L$45</f>
        <v>5496</v>
      </c>
      <c r="L62" s="135"/>
      <c r="M62" s="135"/>
      <c r="N62" s="135">
        <f>'将来負担比率（分子）の構造'!M$45</f>
        <v>5306</v>
      </c>
      <c r="O62" s="135"/>
      <c r="P62" s="135"/>
    </row>
    <row r="63" spans="1:16">
      <c r="A63" s="135" t="s">
        <v>27</v>
      </c>
      <c r="B63" s="135">
        <f>'将来負担比率（分子）の構造'!I$44</f>
        <v>399</v>
      </c>
      <c r="C63" s="135"/>
      <c r="D63" s="135"/>
      <c r="E63" s="135">
        <f>'将来負担比率（分子）の構造'!J$44</f>
        <v>460</v>
      </c>
      <c r="F63" s="135"/>
      <c r="G63" s="135"/>
      <c r="H63" s="135">
        <f>'将来負担比率（分子）の構造'!K$44</f>
        <v>488</v>
      </c>
      <c r="I63" s="135"/>
      <c r="J63" s="135"/>
      <c r="K63" s="135">
        <f>'将来負担比率（分子）の構造'!L$44</f>
        <v>521</v>
      </c>
      <c r="L63" s="135"/>
      <c r="M63" s="135"/>
      <c r="N63" s="135">
        <f>'将来負担比率（分子）の構造'!M$44</f>
        <v>460</v>
      </c>
      <c r="O63" s="135"/>
      <c r="P63" s="135"/>
    </row>
    <row r="64" spans="1:16">
      <c r="A64" s="135" t="s">
        <v>26</v>
      </c>
      <c r="B64" s="135">
        <f>'将来負担比率（分子）の構造'!I$43</f>
        <v>10883</v>
      </c>
      <c r="C64" s="135"/>
      <c r="D64" s="135"/>
      <c r="E64" s="135">
        <f>'将来負担比率（分子）の構造'!J$43</f>
        <v>10497</v>
      </c>
      <c r="F64" s="135"/>
      <c r="G64" s="135"/>
      <c r="H64" s="135">
        <f>'将来負担比率（分子）の構造'!K$43</f>
        <v>10178</v>
      </c>
      <c r="I64" s="135"/>
      <c r="J64" s="135"/>
      <c r="K64" s="135">
        <f>'将来負担比率（分子）の構造'!L$43</f>
        <v>10240</v>
      </c>
      <c r="L64" s="135"/>
      <c r="M64" s="135"/>
      <c r="N64" s="135">
        <f>'将来負担比率（分子）の構造'!M$43</f>
        <v>10111</v>
      </c>
      <c r="O64" s="135"/>
      <c r="P64" s="135"/>
    </row>
    <row r="65" spans="1:16">
      <c r="A65" s="135" t="s">
        <v>25</v>
      </c>
      <c r="B65" s="135">
        <f>'将来負担比率（分子）の構造'!I$42</f>
        <v>2</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35129</v>
      </c>
      <c r="C66" s="135"/>
      <c r="D66" s="135"/>
      <c r="E66" s="135">
        <f>'将来負担比率（分子）の構造'!J$41</f>
        <v>34801</v>
      </c>
      <c r="F66" s="135"/>
      <c r="G66" s="135"/>
      <c r="H66" s="135">
        <f>'将来負担比率（分子）の構造'!K$41</f>
        <v>34286</v>
      </c>
      <c r="I66" s="135"/>
      <c r="J66" s="135"/>
      <c r="K66" s="135">
        <f>'将来負担比率（分子）の構造'!L$41</f>
        <v>34517</v>
      </c>
      <c r="L66" s="135"/>
      <c r="M66" s="135"/>
      <c r="N66" s="135">
        <f>'将来負担比率（分子）の構造'!M$41</f>
        <v>33874</v>
      </c>
      <c r="O66" s="135"/>
      <c r="P66" s="135"/>
    </row>
    <row r="67" spans="1:16">
      <c r="A67" s="135" t="s">
        <v>62</v>
      </c>
      <c r="B67" s="135" t="e">
        <f>NA()</f>
        <v>#N/A</v>
      </c>
      <c r="C67" s="135">
        <f>IF(ISNUMBER('将来負担比率（分子）の構造'!I$52), IF('将来負担比率（分子）の構造'!I$52 &lt; 0, 0, '将来負担比率（分子）の構造'!I$52), NA())</f>
        <v>14755</v>
      </c>
      <c r="D67" s="135" t="e">
        <f>NA()</f>
        <v>#N/A</v>
      </c>
      <c r="E67" s="135" t="e">
        <f>NA()</f>
        <v>#N/A</v>
      </c>
      <c r="F67" s="135">
        <f>IF(ISNUMBER('将来負担比率（分子）の構造'!J$52), IF('将来負担比率（分子）の構造'!J$52 &lt; 0, 0, '将来負担比率（分子）の構造'!J$52), NA())</f>
        <v>13476</v>
      </c>
      <c r="G67" s="135" t="e">
        <f>NA()</f>
        <v>#N/A</v>
      </c>
      <c r="H67" s="135" t="e">
        <f>NA()</f>
        <v>#N/A</v>
      </c>
      <c r="I67" s="135">
        <f>IF(ISNUMBER('将来負担比率（分子）の構造'!K$52), IF('将来負担比率（分子）の構造'!K$52 &lt; 0, 0, '将来負担比率（分子）の構造'!K$52), NA())</f>
        <v>11805</v>
      </c>
      <c r="J67" s="135" t="e">
        <f>NA()</f>
        <v>#N/A</v>
      </c>
      <c r="K67" s="135" t="e">
        <f>NA()</f>
        <v>#N/A</v>
      </c>
      <c r="L67" s="135">
        <f>IF(ISNUMBER('将来負担比率（分子）の構造'!L$52), IF('将来負担比率（分子）の構造'!L$52 &lt; 0, 0, '将来負担比率（分子）の構造'!L$52), NA())</f>
        <v>11358</v>
      </c>
      <c r="M67" s="135" t="e">
        <f>NA()</f>
        <v>#N/A</v>
      </c>
      <c r="N67" s="135" t="e">
        <f>NA()</f>
        <v>#N/A</v>
      </c>
      <c r="O67" s="135">
        <f>IF(ISNUMBER('将来負担比率（分子）の構造'!M$52), IF('将来負担比率（分子）の構造'!M$52 &lt; 0, 0, '将来負担比率（分子）の構造'!M$52), NA())</f>
        <v>10338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hyuga</cp:lastModifiedBy>
  <cp:lastPrinted>2017-04-03T00:00:07Z</cp:lastPrinted>
  <dcterms:created xsi:type="dcterms:W3CDTF">2017-02-15T23:20:38Z</dcterms:created>
  <dcterms:modified xsi:type="dcterms:W3CDTF">2017-04-03T00:00:17Z</dcterms:modified>
  <cp:category/>
</cp:coreProperties>
</file>