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50.報告文書\平成２９年度\未報告\【5.8〆切】ストック等財政状況資料集\"/>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AF88" i="11" l="1"/>
  <c r="AA34" i="11" l="1"/>
  <c r="AA33" i="11"/>
  <c r="AA32" i="11"/>
  <c r="AA31" i="11"/>
  <c r="AA30" i="11"/>
  <c r="AA29" i="11"/>
  <c r="AA28" i="11"/>
  <c r="AP23" i="11" l="1"/>
  <c r="V23" i="11"/>
  <c r="Q23" i="11"/>
  <c r="AA7" i="11" l="1"/>
  <c r="AA23" i="11" s="1"/>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C37" i="9"/>
  <c r="CO36" i="9"/>
  <c r="BE36" i="9"/>
  <c r="AM36" i="9"/>
  <c r="C36" i="9"/>
  <c r="CO35" i="9"/>
  <c r="AM35" i="9"/>
  <c r="C35" i="9"/>
  <c r="CO34" i="9"/>
  <c r="BW34" i="9"/>
  <c r="BW35" i="9" s="1"/>
  <c r="BW36" i="9" s="1"/>
  <c r="BW37" i="9" s="1"/>
  <c r="BW38" i="9" s="1"/>
  <c r="C34" i="9"/>
  <c r="U34" i="9" l="1"/>
  <c r="U35" i="9" s="1"/>
  <c r="U36" i="9" s="1"/>
  <c r="U37"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<sst xmlns="http://schemas.openxmlformats.org/spreadsheetml/2006/main" count="1070" uniqueCount="565">
  <si>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</si>
  <si>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</si>
  <si>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</si>
  <si>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</si>
  <si>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</si>
  <si>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</si>
  <si>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</si>
  <si>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</si>
  <si>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</si>
  <si>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</si>
  <si>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</si>
  <si>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</si>
  <si>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</si>
  <si>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</si>
  <si>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</si>
  <si>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</si>
  <si>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</si>
  <si>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</si>
  <si>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</si>
  <si>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</si>
  <si>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</si>
  <si>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</si>
  <si>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</si>
  <si>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</si>
  <si>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</si>
  <si>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</si>
  <si>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</si>
  <si>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</si>
  <si>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</si>
  <si>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</si>
  <si>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</si>
  <si>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</si>
  <si>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</si>
  <si>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</si>
  <si>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</si>
  <si>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</si>
  <si>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</si>
  <si>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</si>
  <si>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</si>
  <si>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</si>
  <si>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</si>
  <si>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</si>
  <si>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</si>
  <si>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</si>
  <si>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</si>
  <si>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</si>
  <si>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</si>
  <si>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</si>
  <si>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</si>
  <si>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</si>
  <si>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</si>
  <si>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</si>
  <si>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</si>
  <si>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</si>
  <si>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</si>
  <si>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</si>
  <si>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</si>
  <si>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</si>
  <si>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</si>
  <si>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</si>
  <si>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</si>
  <si>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</si>
  <si>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</si>
  <si>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</si>
  <si>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</si>
  <si>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</si>
  <si>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</si>
  <si>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</si>
  <si>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</si>
  <si>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</si>
  <si>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</si>
  <si>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</si>
  <si>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</si>
  <si>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</si>
  <si>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</si>
  <si>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</si>
  <si>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</si>
  <si>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</si>
  <si>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</si>
  <si>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</si>
  <si>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</si>
  <si>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</si>
  <si>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三股町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</si>
  <si>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</si>
  <si>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</si>
  <si>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</si>
  <si>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</si>
  <si>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</si>
  <si>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</si>
  <si>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</si>
  <si>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</si>
  <si>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</si>
  <si>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</si>
  <si>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</si>
  <si>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</si>
  <si>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</si>
  <si>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</si>
  <si>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</si>
  <si>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</si>
  <si>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</si>
  <si>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</si>
  <si>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</si>
  <si>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</si>
  <si>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</si>
  <si>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</si>
  <si>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</si>
  <si>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</si>
  <si>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</si>
  <si>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</si>
  <si>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</si>
  <si>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</si>
  <si>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</si>
  <si>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</si>
  <si>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</si>
  <si>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</si>
  <si>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</si>
  <si>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</si>
  <si>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</si>
  <si>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</si>
  <si>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</si>
  <si>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</si>
  <si>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</si>
  <si>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</si>
  <si>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</si>
  <si>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</si>
  <si>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</si>
  <si>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</si>
  <si>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</si>
  <si>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</si>
  <si>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</si>
  <si>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</si>
  <si>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</si>
  <si>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</si>
  <si>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</si>
  <si>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</si>
  <si>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</si>
  <si>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</si>
  <si>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</si>
  <si>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</si>
  <si>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</si>
  <si>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</si>
  <si>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</si>
  <si>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</si>
  <si>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</si>
  <si>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</si>
  <si>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</si>
  <si>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</si>
  <si>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</si>
  <si>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</si>
  <si>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</si>
  <si>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</si>
  <si>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</si>
  <si>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</si>
  <si>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</si>
  <si>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</si>
  <si>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</si>
  <si>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</si>
  <si>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</si>
  <si>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</si>
  <si>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</si>
  <si>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</si>
  <si>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</si>
  <si>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</si>
  <si>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</si>
  <si>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</si>
  <si>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</si>
  <si>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</si>
  <si>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</si>
  <si>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</si>
  <si>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</si>
  <si>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</si>
  <si>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</si>
  <si>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</si>
  <si>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</si>
  <si>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</si>
  <si>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</si>
  <si>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</si>
  <si>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</si>
  <si>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</si>
  <si>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</si>
  <si>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</si>
  <si>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</si>
  <si>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</si>
  <si>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</si>
  <si>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</si>
  <si>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</si>
  <si>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</si>
  <si>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</si>
  <si>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</si>
  <si>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</si>
  <si>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</si>
  <si>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</si>
  <si>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宮崎県三股町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</si>
  <si>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</si>
  <si>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</si>
  <si>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</si>
  <si>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</si>
  <si>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</si>
  <si>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</si>
  <si>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</si>
  <si>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</si>
  <si>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</si>
  <si>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</si>
  <si>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</si>
  <si>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</si>
  <si>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</si>
  <si>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</si>
  <si>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</si>
  <si>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</si>
  <si>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</si>
  <si>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</si>
  <si>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</si>
  <si>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</si>
  <si>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</si>
  <si>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</si>
  <si>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</si>
  <si>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</si>
  <si>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</si>
  <si>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</si>
  <si>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</si>
  <si>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</si>
  <si>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</si>
  <si>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</si>
  <si>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</si>
  <si>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</si>
  <si>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</si>
  <si>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</si>
  <si>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</si>
  <si>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</si>
  <si>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</si>
  <si>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</si>
  <si>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</si>
  <si>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</si>
  <si>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</si>
  <si>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</si>
  <si>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</si>
  <si>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</si>
  <si>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</si>
  <si>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</si>
  <si>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</si>
  <si>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</si>
  <si>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</si>
  <si>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</si>
  <si>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</si>
  <si>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</si>
  <si>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</si>
  <si>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</si>
  <si>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</si>
  <si>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</si>
  <si>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</si>
  <si>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</si>
  <si>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</si>
  <si>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</si>
  <si>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</si>
  <si>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</si>
  <si>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</si>
  <si>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</si>
  <si>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</si>
  <si>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</si>
  <si>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</si>
  <si>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</si>
  <si>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</si>
  <si>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</si>
  <si>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</si>
  <si>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</si>
  <si>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</si>
  <si>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</si>
  <si>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</si>
  <si>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</si>
  <si>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</si>
  <si>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</si>
  <si>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</si>
  <si>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</si>
  <si>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</si>
  <si>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</si>
  <si>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</si>
  <si>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</si>
  <si>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</si>
  <si>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</si>
  <si>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</si>
  <si>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</si>
  <si>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</si>
  <si>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</si>
  <si>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</si>
  <si>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</si>
  <si>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</si>
  <si>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</si>
  <si>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</si>
  <si>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</si>
  <si>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</si>
  <si>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</si>
  <si>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</si>
  <si>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</si>
  <si>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</si>
  <si>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</si>
  <si>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</si>
  <si>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</si>
  <si>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</si>
  <si>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</si>
  <si>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</si>
  <si>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</si>
  <si>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</si>
  <si>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</si>
  <si>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</si>
  <si>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</si>
  <si>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</si>
  <si>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</si>
  <si>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</si>
  <si>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</si>
  <si>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</si>
  <si>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</si>
  <si>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</si>
  <si>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</si>
  <si>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</si>
  <si>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</si>
  <si>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</si>
  <si>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</si>
  <si>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</si>
  <si>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</si>
  <si>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</si>
  <si>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</si>
  <si>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</si>
  <si>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</si>
  <si>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</si>
  <si>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</si>
  <si>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</si>
  <si>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</si>
  <si>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</si>
  <si>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</si>
  <si>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</si>
  <si>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</si>
  <si>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</si>
  <si>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</si>
  <si>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</si>
  <si>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</si>
  <si>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</si>
  <si>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</si>
  <si>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</si>
  <si>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</si>
  <si>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</si>
  <si>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宮崎県三股町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</si>
  <si>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</si>
  <si>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</si>
  <si>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</si>
  <si>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</si>
  <si>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</si>
  <si>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</si>
  <si>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</si>
  <si>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</si>
  <si>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</si>
  <si>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</si>
  <si>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</si>
  <si>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</si>
  <si>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</si>
  <si>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</si>
  <si>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</si>
  <si>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</si>
  <si>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</si>
  <si>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</si>
  <si>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</si>
  <si>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</si>
  <si>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</si>
  <si>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</si>
  <si>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</si>
  <si>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</si>
  <si>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</si>
  <si>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</si>
  <si>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</si>
  <si>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</si>
  <si>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</si>
  <si>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</si>
  <si>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</si>
  <si>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</si>
  <si>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</si>
  <si>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</si>
  <si>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</si>
  <si>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</si>
  <si>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</si>
  <si>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介護サービス事業特別会計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</si>
  <si>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</si>
  <si>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</si>
  <si>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</si>
  <si>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</si>
  <si>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</si>
  <si>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</si>
  <si>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</si>
  <si>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</si>
  <si>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</si>
  <si>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</si>
  <si>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</si>
  <si>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</si>
  <si>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</si>
  <si>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</si>
  <si>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</si>
  <si>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</si>
  <si>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</si>
  <si>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</si>
  <si>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</si>
  <si>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</si>
  <si>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</si>
  <si>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</si>
  <si>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</si>
  <si>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</si>
  <si>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</si>
  <si>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</si>
  <si>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</si>
  <si>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</si>
  <si>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</si>
  <si>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</si>
  <si>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</si>
  <si>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</si>
  <si>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</si>
  <si>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</si>
  <si>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</si>
  <si>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</si>
  <si>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</si>
  <si>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</si>
  <si>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</si>
  <si>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</si>
  <si>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</si>
  <si>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</si>
  <si>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</si>
  <si>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</si>
  <si>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</si>
  <si>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</si>
  <si>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</si>
  <si>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</si>
  <si>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</si>
  <si>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</si>
  <si>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</si>
  <si>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</si>
  <si>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</si>
  <si>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</si>
  <si>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</si>
  <si>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</si>
  <si>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</si>
  <si>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</si>
  <si>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</si>
  <si>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</si>
  <si>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</si>
  <si>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</si>
  <si>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</si>
  <si>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</si>
  <si>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</si>
  <si>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</si>
  <si>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</si>
  <si>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</si>
  <si>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</si>
  <si>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</si>
  <si>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介護サービス事業特別会計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</si>
  <si>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</si>
  <si>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</si>
  <si>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</si>
  <si>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</si>
  <si>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</si>
  <si>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</si>
  <si>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</si>
  <si>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</si>
  <si>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</si>
  <si>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</si>
  <si>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</si>
  <si>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</si>
  <si>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</si>
  <si>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</si>
  <si>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</si>
  <si>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</si>
  <si>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</si>
  <si>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</si>
  <si>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</si>
  <si>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</si>
  <si>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</si>
  <si>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</si>
  <si>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</si>
  <si>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</si>
  <si>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</si>
  <si>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</si>
  <si>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</si>
  <si>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</si>
  <si>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</si>
  <si>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</si>
  <si>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</si>
  <si>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</si>
  <si>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</si>
  <si>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</si>
  <si>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</si>
  <si>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</si>
  <si>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</si>
  <si>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</si>
  <si>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</si>
  <si>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</si>
  <si>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</si>
  <si>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</si>
  <si>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</si>
  <si>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</si>
  <si>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</si>
  <si>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</si>
  <si>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</si>
  <si>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</si>
  <si>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</si>
  <si>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</si>
  <si>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</si>
  <si>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</si>
  <si>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</si>
  <si>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</si>
  <si>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</si>
  <si>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</si>
  <si>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</si>
  <si>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</si>
  <si>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</si>
  <si>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</si>
  <si>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</si>
  <si>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</si>
  <si>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</si>
  <si>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</si>
  <si>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</si>
  <si>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</si>
  <si>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</si>
  <si>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</si>
  <si>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</si>
  <si>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</si>
  <si>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</si>
  <si>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</si>
  <si>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</si>
  <si>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</si>
  <si>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</si>
  <si>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</si>
  <si>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</si>
  <si>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</si>
  <si>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</si>
  <si>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</si>
  <si>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</si>
  <si>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</si>
  <si>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</si>
  <si>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2.85</t>
  </si>
  <si>
    <t>水道事業会計</t>
  </si>
  <si>
    <t>一般会計</t>
  </si>
  <si>
    <t>国民健康保険特別会計</t>
  </si>
  <si>
    <t>介護保険特別会計</t>
  </si>
  <si>
    <t>公共下水道事業特別会計</t>
  </si>
  <si>
    <t>農業集落排水事業特別会計</t>
  </si>
  <si>
    <t>介護サービス事業特別会計</t>
  </si>
  <si>
    <t>後期高齢者医療保険特別会計</t>
  </si>
  <si>
    <t>その他会計（赤字）</t>
  </si>
  <si>
    <t>その他会計（黒字）</t>
  </si>
  <si>
    <t>宮崎県市町村総合事務組合（一般会計）</t>
  </si>
  <si>
    <t>宮崎県市町村総合事務組合（市町村交通災害共済事業特別会計）</t>
    <rPh sb="13" eb="16">
      <t>シチョウソン</t>
    </rPh>
    <rPh sb="16" eb="18">
      <t>コウツウ</t>
    </rPh>
    <rPh sb="18" eb="20">
      <t>サイガイ</t>
    </rPh>
    <rPh sb="20" eb="22">
      <t>キョウサイ</t>
    </rPh>
    <rPh sb="22" eb="24">
      <t>ジギョウ</t>
    </rPh>
    <rPh sb="24" eb="28">
      <t>トクベツカイケイ</t>
    </rPh>
    <phoneticPr fontId="2"/>
  </si>
  <si>
    <t>宮崎県後期高齢者医療広域連合（一般会計）</t>
  </si>
  <si>
    <t>宮崎県後期高齢者医療広域連合（後期高齢者医療特別会計）</t>
  </si>
  <si>
    <t>宮崎県自治会館管理組合</t>
    <rPh sb="0" eb="3">
      <t>ミヤザキケン</t>
    </rPh>
    <rPh sb="3" eb="5">
      <t>ジチ</t>
    </rPh>
    <rPh sb="5" eb="7">
      <t>カイカン</t>
    </rPh>
    <rPh sb="7" eb="9">
      <t>カンリ</t>
    </rPh>
    <rPh sb="9" eb="11">
      <t>クミアイ</t>
    </rPh>
    <phoneticPr fontId="2"/>
  </si>
  <si>
    <t>三股町土地開発公社</t>
    <rPh sb="0" eb="3">
      <t>ミマタチョウ</t>
    </rPh>
    <rPh sb="3" eb="5">
      <t>トチ</t>
    </rPh>
    <rPh sb="5" eb="7">
      <t>カイハツ</t>
    </rPh>
    <rPh sb="7" eb="9">
      <t>コウシャ</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</si>
  <si>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</si>
  <si>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</si>
  <si>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</si>
  <si>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</si>
  <si>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</si>
  <si>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</si>
  <si>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</si>
  <si>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</si>
  <si>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</si>
  <si>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</si>
  <si>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</si>
  <si>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</si>
  <si>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については、26年度以降類似団体を上回る結果となったが、これは、債務負担行為に基づく支出額が増えたことが要因となっている。また、将来負担比率については、類似団体と比較して低い水準となっており、24年度を除いてマイナス計上となっている。実質公債費比率の増要因となった債務負担行為に基づく支出額が、事業完了に伴い減となるが、地方債残高が増化傾向にあることから、今後、地方債発行額及び地方債償還等について、基金等の充当可能財源を確保するなど、健全かつ適正な財政運営に努め、実質公債比率の上昇を抑制し、将来負担比率への影響を最小限に留める取組みが必要である。</t>
    <rPh sb="1" eb="3">
      <t>ジッシツ</t>
    </rPh>
    <rPh sb="3" eb="4">
      <t>コウ</t>
    </rPh>
    <rPh sb="4" eb="5">
      <t>サイ</t>
    </rPh>
    <rPh sb="5" eb="6">
      <t>ヒ</t>
    </rPh>
    <rPh sb="6" eb="8">
      <t>ヒリツ</t>
    </rPh>
    <rPh sb="16" eb="18">
      <t>ネンド</t>
    </rPh>
    <rPh sb="18" eb="20">
      <t>イコウ</t>
    </rPh>
    <rPh sb="20" eb="22">
      <t>ルイジ</t>
    </rPh>
    <rPh sb="22" eb="24">
      <t>ダンタイ</t>
    </rPh>
    <rPh sb="25" eb="27">
      <t>ウワマワ</t>
    </rPh>
    <rPh sb="28" eb="30">
      <t>ケッカ</t>
    </rPh>
    <rPh sb="54" eb="55">
      <t>フ</t>
    </rPh>
    <rPh sb="60" eb="62">
      <t>ヨウイン</t>
    </rPh>
    <rPh sb="125" eb="127">
      <t>ジッシツ</t>
    </rPh>
    <rPh sb="127" eb="128">
      <t>コウ</t>
    </rPh>
    <rPh sb="128" eb="129">
      <t>サイ</t>
    </rPh>
    <rPh sb="129" eb="130">
      <t>ヒ</t>
    </rPh>
    <rPh sb="130" eb="132">
      <t>ヒリツ</t>
    </rPh>
    <rPh sb="133" eb="134">
      <t>ゾウ</t>
    </rPh>
    <rPh sb="134" eb="136">
      <t>ヨウイン</t>
    </rPh>
    <rPh sb="155" eb="157">
      <t>ジギョウ</t>
    </rPh>
    <rPh sb="157" eb="159">
      <t>カンリョウ</t>
    </rPh>
    <rPh sb="160" eb="161">
      <t>トモナ</t>
    </rPh>
    <rPh sb="162" eb="163">
      <t>ゲン</t>
    </rPh>
    <rPh sb="168" eb="171">
      <t>チホウサイ</t>
    </rPh>
    <rPh sb="171" eb="173">
      <t>ザンダカ</t>
    </rPh>
    <rPh sb="174" eb="175">
      <t>ゾウ</t>
    </rPh>
    <rPh sb="175" eb="176">
      <t>カ</t>
    </rPh>
    <rPh sb="176" eb="178">
      <t>ケイコウ</t>
    </rPh>
    <rPh sb="186" eb="188">
      <t>コンゴ</t>
    </rPh>
    <rPh sb="189" eb="192">
      <t>チホウサイ</t>
    </rPh>
    <rPh sb="192" eb="194">
      <t>ハッコウ</t>
    </rPh>
    <rPh sb="194" eb="195">
      <t>ガク</t>
    </rPh>
    <rPh sb="195" eb="196">
      <t>オヨ</t>
    </rPh>
    <rPh sb="197" eb="200">
      <t>チホウサイ</t>
    </rPh>
    <rPh sb="200" eb="202">
      <t>ショウカン</t>
    </rPh>
    <rPh sb="202" eb="203">
      <t>トウ</t>
    </rPh>
    <rPh sb="208" eb="210">
      <t>キキン</t>
    </rPh>
    <rPh sb="210" eb="211">
      <t>トウ</t>
    </rPh>
    <rPh sb="212" eb="214">
      <t>ジュウトウ</t>
    </rPh>
    <rPh sb="214" eb="216">
      <t>カノウ</t>
    </rPh>
    <rPh sb="216" eb="218">
      <t>ザイゲン</t>
    </rPh>
    <rPh sb="219" eb="221">
      <t>カクホ</t>
    </rPh>
    <rPh sb="226" eb="228">
      <t>ケンゼン</t>
    </rPh>
    <rPh sb="230" eb="232">
      <t>テキセイ</t>
    </rPh>
    <rPh sb="233" eb="235">
      <t>ザイセイ</t>
    </rPh>
    <rPh sb="235" eb="237">
      <t>ウンエイ</t>
    </rPh>
    <rPh sb="238" eb="239">
      <t>ツト</t>
    </rPh>
    <rPh sb="241" eb="243">
      <t>ジッシツ</t>
    </rPh>
    <rPh sb="243" eb="244">
      <t>コウ</t>
    </rPh>
    <rPh sb="244" eb="245">
      <t>サイ</t>
    </rPh>
    <rPh sb="245" eb="247">
      <t>ヒリツ</t>
    </rPh>
    <rPh sb="248" eb="250">
      <t>ジョウショウ</t>
    </rPh>
    <rPh sb="251" eb="253">
      <t>ヨクセイ</t>
    </rPh>
    <rPh sb="255" eb="257">
      <t>ショウライ</t>
    </rPh>
    <rPh sb="257" eb="259">
      <t>フタン</t>
    </rPh>
    <rPh sb="259" eb="261">
      <t>ヒリツ</t>
    </rPh>
    <rPh sb="263" eb="265">
      <t>エイキョウ</t>
    </rPh>
    <rPh sb="266" eb="269">
      <t>サイショウゲン</t>
    </rPh>
    <rPh sb="270" eb="271">
      <t>トド</t>
    </rPh>
    <rPh sb="273" eb="275">
      <t>トリクミ</t>
    </rPh>
    <rPh sb="277" eb="279">
      <t>ヒツヨウ</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</si>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</sst>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48983</c:v>
                </c:pt>
                <c:pt idx="1">
                  <c:v>39817</c:v>
                </c:pt>
                <c:pt idx="2">
                  <c:v>71917</c:v>
                </c:pt>
                <c:pt idx="3">
                  <c:v>68572</c:v>
                </c:pt>
                <c:pt idx="4">
                  <c:v>48091</c:v>
                </c:pt>
              </c:numCache>
            </c:numRef>
          </c:val>
          <c:smooth val="0"/>
        </c:ser>
        <c:dLbls>
          <c:showLegendKey val="0"/>
          <c:showVal val="0"/>
          <c:showCatName val="0"/>
          <c:showSerName val="0"/>
          <c:showPercent val="0"/>
          <c:showBubbleSize val="0"/>
        </c:dLbls>
        <c:marker val="1"/>
        <c:smooth val="0"/>
        <c:axId val="364280152"/>
        <c:axId val="364280544"/>
      </c:lineChart>
      <c:catAx>
        <c:axId val="364280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4280544"/>
        <c:crosses val="autoZero"/>
        <c:auto val="1"/>
        <c:lblAlgn val="ctr"/>
        <c:lblOffset val="100"/>
        <c:tickLblSkip val="1"/>
        <c:tickMarkSkip val="1"/>
        <c:noMultiLvlLbl val="0"/>
      </c:catAx>
      <c:valAx>
        <c:axId val="36428054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4280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4.51</c:v>
                </c:pt>
                <c:pt idx="1">
                  <c:v>2.46</c:v>
                </c:pt>
                <c:pt idx="2">
                  <c:v>4.4800000000000004</c:v>
                </c:pt>
                <c:pt idx="3">
                  <c:v>4.3600000000000003</c:v>
                </c:pt>
                <c:pt idx="4">
                  <c:v>5.17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23.43</c:v>
                </c:pt>
                <c:pt idx="1">
                  <c:v>26.52</c:v>
                </c:pt>
                <c:pt idx="2">
                  <c:v>27.49</c:v>
                </c:pt>
                <c:pt idx="3">
                  <c:v>24.95</c:v>
                </c:pt>
                <c:pt idx="4">
                  <c:v>27.62</c:v>
                </c:pt>
              </c:numCache>
            </c:numRef>
          </c:val>
        </c:ser>
        <c:dLbls>
          <c:showLegendKey val="0"/>
          <c:showVal val="0"/>
          <c:showCatName val="0"/>
          <c:showSerName val="0"/>
          <c:showPercent val="0"/>
          <c:showBubbleSize val="0"/>
        </c:dLbls>
        <c:gapWidth val="250"/>
        <c:overlap val="100"/>
        <c:axId val="364282112"/>
        <c:axId val="364282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6.62</c:v>
                </c:pt>
                <c:pt idx="1">
                  <c:v>0.35</c:v>
                </c:pt>
                <c:pt idx="2">
                  <c:v>3.28</c:v>
                </c:pt>
                <c:pt idx="3">
                  <c:v>-2.85</c:v>
                </c:pt>
                <c:pt idx="4">
                  <c:v>4.5599999999999996</c:v>
                </c:pt>
              </c:numCache>
            </c:numRef>
          </c:val>
          <c:smooth val="0"/>
        </c:ser>
        <c:dLbls>
          <c:showLegendKey val="0"/>
          <c:showVal val="0"/>
          <c:showCatName val="0"/>
          <c:showSerName val="0"/>
          <c:showPercent val="0"/>
          <c:showBubbleSize val="0"/>
        </c:dLbls>
        <c:marker val="1"/>
        <c:smooth val="0"/>
        <c:axId val="364282112"/>
        <c:axId val="364282504"/>
      </c:lineChart>
      <c:catAx>
        <c:axId val="364282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4282504"/>
        <c:crosses val="autoZero"/>
        <c:auto val="1"/>
        <c:lblAlgn val="ctr"/>
        <c:lblOffset val="100"/>
        <c:tickLblSkip val="1"/>
        <c:tickMarkSkip val="1"/>
        <c:noMultiLvlLbl val="0"/>
      </c:catAx>
      <c:valAx>
        <c:axId val="364282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4282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0.02</c:v>
                </c:pt>
                <c:pt idx="2">
                  <c:v>#N/A</c:v>
                </c:pt>
                <c:pt idx="3">
                  <c:v>0.01</c:v>
                </c:pt>
                <c:pt idx="4">
                  <c:v>#N/A</c:v>
                </c:pt>
                <c:pt idx="5">
                  <c:v>0.01</c:v>
                </c:pt>
                <c:pt idx="6">
                  <c:v>#N/A</c:v>
                </c:pt>
                <c:pt idx="7">
                  <c:v>0.04</c:v>
                </c:pt>
                <c:pt idx="8">
                  <c:v>#N/A</c:v>
                </c:pt>
                <c:pt idx="9">
                  <c:v>0.01</c:v>
                </c:pt>
              </c:numCache>
            </c:numRef>
          </c:val>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0.04</c:v>
                </c:pt>
                <c:pt idx="4">
                  <c:v>#N/A</c:v>
                </c:pt>
                <c:pt idx="5">
                  <c:v>0.06</c:v>
                </c:pt>
                <c:pt idx="6">
                  <c:v>#N/A</c:v>
                </c:pt>
                <c:pt idx="7">
                  <c:v>0.02</c:v>
                </c:pt>
                <c:pt idx="8">
                  <c:v>#N/A</c:v>
                </c:pt>
                <c:pt idx="9">
                  <c:v>0.03</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0.14000000000000001</c:v>
                </c:pt>
                <c:pt idx="2">
                  <c:v>#N/A</c:v>
                </c:pt>
                <c:pt idx="3">
                  <c:v>0.03</c:v>
                </c:pt>
                <c:pt idx="4">
                  <c:v>#N/A</c:v>
                </c:pt>
                <c:pt idx="5">
                  <c:v>0.16</c:v>
                </c:pt>
                <c:pt idx="6">
                  <c:v>#N/A</c:v>
                </c:pt>
                <c:pt idx="7">
                  <c:v>0.28999999999999998</c:v>
                </c:pt>
                <c:pt idx="8">
                  <c:v>#N/A</c:v>
                </c:pt>
                <c:pt idx="9">
                  <c:v>0.13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0.57999999999999996</c:v>
                </c:pt>
                <c:pt idx="2">
                  <c:v>#N/A</c:v>
                </c:pt>
                <c:pt idx="3">
                  <c:v>0.77</c:v>
                </c:pt>
                <c:pt idx="4">
                  <c:v>#N/A</c:v>
                </c:pt>
                <c:pt idx="5">
                  <c:v>0.88</c:v>
                </c:pt>
                <c:pt idx="6">
                  <c:v>#N/A</c:v>
                </c:pt>
                <c:pt idx="7">
                  <c:v>0.56999999999999995</c:v>
                </c:pt>
                <c:pt idx="8">
                  <c:v>#N/A</c:v>
                </c:pt>
                <c:pt idx="9">
                  <c:v>0.77</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3.56</c:v>
                </c:pt>
                <c:pt idx="2">
                  <c:v>#N/A</c:v>
                </c:pt>
                <c:pt idx="3">
                  <c:v>3.37</c:v>
                </c:pt>
                <c:pt idx="4">
                  <c:v>#N/A</c:v>
                </c:pt>
                <c:pt idx="5">
                  <c:v>5.77</c:v>
                </c:pt>
                <c:pt idx="6">
                  <c:v>#N/A</c:v>
                </c:pt>
                <c:pt idx="7">
                  <c:v>3.96</c:v>
                </c:pt>
                <c:pt idx="8">
                  <c:v>#N/A</c:v>
                </c:pt>
                <c:pt idx="9">
                  <c:v>2.0299999999999998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4.51</c:v>
                </c:pt>
                <c:pt idx="2">
                  <c:v>#N/A</c:v>
                </c:pt>
                <c:pt idx="3">
                  <c:v>2.46</c:v>
                </c:pt>
                <c:pt idx="4">
                  <c:v>#N/A</c:v>
                </c:pt>
                <c:pt idx="5">
                  <c:v>4.47</c:v>
                </c:pt>
                <c:pt idx="6">
                  <c:v>#N/A</c:v>
                </c:pt>
                <c:pt idx="7">
                  <c:v>4.3600000000000003</c:v>
                </c:pt>
                <c:pt idx="8">
                  <c:v>#N/A</c:v>
                </c:pt>
                <c:pt idx="9">
                  <c:v>5.16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5.03</c:v>
                </c:pt>
                <c:pt idx="2">
                  <c:v>#N/A</c:v>
                </c:pt>
                <c:pt idx="3">
                  <c:v>5.91</c:v>
                </c:pt>
                <c:pt idx="4">
                  <c:v>#N/A</c:v>
                </c:pt>
                <c:pt idx="5">
                  <c:v>5.24</c:v>
                </c:pt>
                <c:pt idx="6">
                  <c:v>#N/A</c:v>
                </c:pt>
                <c:pt idx="7">
                  <c:v>5.49</c:v>
                </c:pt>
                <c:pt idx="8">
                  <c:v>#N/A</c:v>
                </c:pt>
                <c:pt idx="9">
                  <c:v>5.66</c:v>
                </c:pt>
              </c:numCache>
            </c:numRef>
          </c:val>
        </c:ser>
        <c:dLbls>
          <c:showLegendKey val="0"/>
          <c:showVal val="0"/>
          <c:showCatName val="0"/>
          <c:showSerName val="0"/>
          <c:showPercent val="0"/>
          <c:showBubbleSize val="0"/>
        </c:dLbls>
        <c:gapWidth val="150"/>
        <c:overlap val="100"/>
        <c:axId val="364283288"/>
        <c:axId val="364283680"/>
      </c:barChart>
      <c:catAx>
        <c:axId val="364283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4283680"/>
        <c:crosses val="autoZero"/>
        <c:auto val="1"/>
        <c:lblAlgn val="ctr"/>
        <c:lblOffset val="100"/>
        <c:tickLblSkip val="1"/>
        <c:tickMarkSkip val="1"/>
        <c:noMultiLvlLbl val="0"/>
      </c:catAx>
      <c:valAx>
        <c:axId val="364283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4283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701</c:v>
                </c:pt>
                <c:pt idx="5">
                  <c:v>598</c:v>
                </c:pt>
                <c:pt idx="8">
                  <c:v>622</c:v>
                </c:pt>
                <c:pt idx="11">
                  <c:v>642</c:v>
                </c:pt>
                <c:pt idx="14">
                  <c:v>638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23</c:v>
                </c:pt>
                <c:pt idx="3">
                  <c:v>45</c:v>
                </c:pt>
                <c:pt idx="6">
                  <c:v>513</c:v>
                </c:pt>
                <c:pt idx="9">
                  <c:v>516</c:v>
                </c:pt>
                <c:pt idx="12">
                  <c:v>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129</c:v>
                </c:pt>
                <c:pt idx="3">
                  <c:v>138</c:v>
                </c:pt>
                <c:pt idx="6">
                  <c:v>127</c:v>
                </c:pt>
                <c:pt idx="9">
                  <c:v>116</c:v>
                </c:pt>
                <c:pt idx="12">
                  <c:v>114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744</c:v>
                </c:pt>
                <c:pt idx="3">
                  <c:v>639</c:v>
                </c:pt>
                <c:pt idx="6">
                  <c:v>621</c:v>
                </c:pt>
                <c:pt idx="9">
                  <c:v>598</c:v>
                </c:pt>
                <c:pt idx="12">
                  <c:v>595</c:v>
                </c:pt>
              </c:numCache>
            </c:numRef>
          </c:val>
        </c:ser>
        <c:dLbls>
          <c:showLegendKey val="0"/>
          <c:showVal val="0"/>
          <c:showCatName val="0"/>
          <c:showSerName val="0"/>
          <c:showPercent val="0"/>
          <c:showBubbleSize val="0"/>
        </c:dLbls>
        <c:gapWidth val="100"/>
        <c:overlap val="100"/>
        <c:axId val="364286032"/>
        <c:axId val="364286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195</c:v>
                </c:pt>
                <c:pt idx="2">
                  <c:v>#N/A</c:v>
                </c:pt>
                <c:pt idx="3">
                  <c:v>#N/A</c:v>
                </c:pt>
                <c:pt idx="4">
                  <c:v>224</c:v>
                </c:pt>
                <c:pt idx="5">
                  <c:v>#N/A</c:v>
                </c:pt>
                <c:pt idx="6">
                  <c:v>#N/A</c:v>
                </c:pt>
                <c:pt idx="7">
                  <c:v>639</c:v>
                </c:pt>
                <c:pt idx="8">
                  <c:v>#N/A</c:v>
                </c:pt>
                <c:pt idx="9">
                  <c:v>#N/A</c:v>
                </c:pt>
                <c:pt idx="10">
                  <c:v>588</c:v>
                </c:pt>
                <c:pt idx="11">
                  <c:v>#N/A</c:v>
                </c:pt>
                <c:pt idx="12">
                  <c:v>#N/A</c:v>
                </c:pt>
                <c:pt idx="13">
                  <c:v>75</c:v>
                </c:pt>
                <c:pt idx="14">
                  <c:v>#N/A</c:v>
                </c:pt>
              </c:numCache>
            </c:numRef>
          </c:val>
          <c:smooth val="0"/>
        </c:ser>
        <c:dLbls>
          <c:showLegendKey val="0"/>
          <c:showVal val="0"/>
          <c:showCatName val="0"/>
          <c:showSerName val="0"/>
          <c:showPercent val="0"/>
          <c:showBubbleSize val="0"/>
        </c:dLbls>
        <c:marker val="1"/>
        <c:smooth val="0"/>
        <c:axId val="364286032"/>
        <c:axId val="364286424"/>
      </c:lineChart>
      <c:catAx>
        <c:axId val="364286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4286424"/>
        <c:crosses val="autoZero"/>
        <c:auto val="1"/>
        <c:lblAlgn val="ctr"/>
        <c:lblOffset val="100"/>
        <c:tickLblSkip val="1"/>
        <c:tickMarkSkip val="1"/>
        <c:noMultiLvlLbl val="0"/>
      </c:catAx>
      <c:valAx>
        <c:axId val="364286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4286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6195</c:v>
                </c:pt>
                <c:pt idx="5">
                  <c:v>6235</c:v>
                </c:pt>
                <c:pt idx="8">
                  <c:v>6293</c:v>
                </c:pt>
                <c:pt idx="11">
                  <c:v>6566</c:v>
                </c:pt>
                <c:pt idx="14">
                  <c:v>6518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1155</c:v>
                </c:pt>
                <c:pt idx="5">
                  <c:v>1327</c:v>
                </c:pt>
                <c:pt idx="8">
                  <c:v>1208</c:v>
                </c:pt>
                <c:pt idx="11">
                  <c:v>1109</c:v>
                </c:pt>
                <c:pt idx="14">
                  <c:v>999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3601</c:v>
                </c:pt>
                <c:pt idx="5">
                  <c:v>3836</c:v>
                </c:pt>
                <c:pt idx="8">
                  <c:v>4034</c:v>
                </c:pt>
                <c:pt idx="11">
                  <c:v>3808</c:v>
                </c:pt>
                <c:pt idx="14">
                  <c:v>4093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1506</c:v>
                </c:pt>
                <c:pt idx="3">
                  <c:v>1260</c:v>
                </c:pt>
                <c:pt idx="6">
                  <c:v>1182</c:v>
                </c:pt>
                <c:pt idx="9">
                  <c:v>1034</c:v>
                </c:pt>
                <c:pt idx="12">
                  <c:v>873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2305</c:v>
                </c:pt>
                <c:pt idx="3">
                  <c:v>2316</c:v>
                </c:pt>
                <c:pt idx="6">
                  <c:v>2240</c:v>
                </c:pt>
                <c:pt idx="9">
                  <c:v>2002</c:v>
                </c:pt>
                <c:pt idx="12">
                  <c:v>1740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204</c:v>
                </c:pt>
                <c:pt idx="3">
                  <c:v>1246</c:v>
                </c:pt>
                <c:pt idx="6">
                  <c:v>593</c:v>
                </c:pt>
                <c:pt idx="9">
                  <c:v>15</c:v>
                </c:pt>
                <c:pt idx="12">
                  <c:v>52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6781</c:v>
                </c:pt>
                <c:pt idx="3">
                  <c:v>6823</c:v>
                </c:pt>
                <c:pt idx="6">
                  <c:v>6939</c:v>
                </c:pt>
                <c:pt idx="9">
                  <c:v>7633</c:v>
                </c:pt>
                <c:pt idx="12">
                  <c:v>7720</c:v>
                </c:pt>
              </c:numCache>
            </c:numRef>
          </c:val>
        </c:ser>
        <c:dLbls>
          <c:showLegendKey val="0"/>
          <c:showVal val="0"/>
          <c:showCatName val="0"/>
          <c:showSerName val="0"/>
          <c:showPercent val="0"/>
          <c:showBubbleSize val="0"/>
        </c:dLbls>
        <c:gapWidth val="100"/>
        <c:overlap val="100"/>
        <c:axId val="364286816"/>
        <c:axId val="364287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247</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64286816"/>
        <c:axId val="364287600"/>
      </c:lineChart>
      <c:catAx>
        <c:axId val="364286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4287600"/>
        <c:crosses val="autoZero"/>
        <c:auto val="1"/>
        <c:lblAlgn val="ctr"/>
        <c:lblOffset val="100"/>
        <c:tickLblSkip val="1"/>
        <c:tickMarkSkip val="1"/>
        <c:noMultiLvlLbl val="0"/>
      </c:catAx>
      <c:valAx>
        <c:axId val="364287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4286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{45005E8C-3986-4CED-8F91-DA268F8B1380}</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{3680E92F-786D-402C-8D8F-2F7351C52FE9}</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{A0D3464B-BE5D-44A2-9348-4483485C86FB}</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{3D6D98DB-B23B-4B59-9342-A495D01E07B3}</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{22F9790F-69D2-42B0-9F8D-3C30FB47B87F}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{892FD1BD-3170-4EEF-A8D8-5B4E4BEFD375}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{98A1D5E6-0926-4306-A987-02E6AFA8771B}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{EC8E16F5-B789-4350-8D38-862EE8BD6F8E}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{54781331-B693-44F0-95F0-A89B39DEE823}</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{AB1AA283-C693-462F-BF46-E939F651BB0C}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64288776"/>
        <c:axId val="364289168"/>
      </c:scatterChart>
      <c:valAx>
        <c:axId val="36428877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4289168"/>
        <c:crosses val="autoZero"/>
        <c:crossBetween val="midCat"/>
      </c:valAx>
      <c:valAx>
        <c:axId val="3642891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42887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{D7A789D5-769F-4CAA-B958-200B5B85A512}</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{B0DE706E-545A-4C84-9EA3-06B352AC226D}</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{90009BA6-8E1C-4090-9E02-9EF821E68261}</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{54E21183-EC25-4837-84E5-49DA55E1FA74}</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{AA37F86A-45D9-4F8F-8301-B4B87113D00C}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7.7</c:v>
                </c:pt>
                <c:pt idx="1">
                  <c:v>6.1</c:v>
                </c:pt>
                <c:pt idx="2">
                  <c:v>7.4</c:v>
                </c:pt>
                <c:pt idx="3">
                  <c:v>10.1</c:v>
                </c:pt>
                <c:pt idx="4">
                  <c:v>9.1</c:v>
                </c:pt>
              </c:numCache>
            </c:numRef>
          </c:xVal>
          <c:yVal>
            <c:numRef>
              <c:f>公会計指標分析・財政指標組合せ分析表!$K$73:$O$73</c:f>
              <c:numCache>
                <c:formatCode>#,##0.0;"▲ "#,##0.0</c:formatCode>
                <c:ptCount val="5"/>
                <c:pt idx="1">
                  <c:v>5.0999999999999996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{49CE08F1-4922-4261-9830-FDE313983DE3}</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{F0C63327-063D-4490-A819-79BC22CA50B4}</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{D8CE86B9-4684-4153-905D-2115E30F220A}</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{E2B5D8D0-21FD-4F6B-9FEF-45D0742F2E3A}</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{40764BCC-9440-492D-84A9-5D0D859F66D4}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mooth val="0"/>
        </c:ser>
        <c:dLbls>
          <c:showLegendKey val="0"/>
          <c:showVal val="0"/>
          <c:showCatName val="0"/>
          <c:showSerName val="0"/>
          <c:showPercent val="0"/>
          <c:showBubbleSize val="0"/>
        </c:dLbls>
        <c:axId val="364288384"/>
        <c:axId val="364285640"/>
      </c:scatterChart>
      <c:valAx>
        <c:axId val="364288384"/>
        <c:scaling>
          <c:orientation val="minMax"/>
          <c:max val="10.5"/>
          <c:min val="5.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4285640"/>
        <c:crosses val="autoZero"/>
        <c:crossBetween val="midCat"/>
      </c:valAx>
      <c:valAx>
        <c:axId val="364285640"/>
        <c:scaling>
          <c:orientation val="minMax"/>
          <c:max val="47"/>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42883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宮崎県三股町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元利償還額については、新たに臨時財政対策債や塚原第２団地建替事業に伴う地方債など計</a:t>
          </a:r>
          <a:r>
            <a:rPr kumimoji="1" lang="en-US" altLang="ja-JP" sz="1100">
              <a:latin typeface="ＭＳ ゴシック" pitchFamily="49" charset="-128"/>
              <a:ea typeface="ＭＳ ゴシック" pitchFamily="49" charset="-128"/>
            </a:rPr>
            <a:t>14</a:t>
          </a:r>
          <a:r>
            <a:rPr kumimoji="1" lang="ja-JP" altLang="en-US" sz="1100">
              <a:latin typeface="ＭＳ ゴシック" pitchFamily="49" charset="-128"/>
              <a:ea typeface="ＭＳ ゴシック" pitchFamily="49" charset="-128"/>
            </a:rPr>
            <a:t>件の元金償還が開始となったが、上米公園整備事業や多世代交流センター建設事業に伴う地方債計</a:t>
          </a:r>
          <a:r>
            <a:rPr kumimoji="1" lang="en-US" altLang="ja-JP" sz="1100">
              <a:latin typeface="ＭＳ ゴシック" pitchFamily="49" charset="-128"/>
              <a:ea typeface="ＭＳ ゴシック" pitchFamily="49" charset="-128"/>
            </a:rPr>
            <a:t>22</a:t>
          </a:r>
          <a:r>
            <a:rPr kumimoji="1" lang="ja-JP" altLang="en-US" sz="1100">
              <a:latin typeface="ＭＳ ゴシック" pitchFamily="49" charset="-128"/>
              <a:ea typeface="ＭＳ ゴシック" pitchFamily="49" charset="-128"/>
            </a:rPr>
            <a:t>件の償還が終了したことにより</a:t>
          </a:r>
          <a:r>
            <a:rPr kumimoji="1" lang="en-US" altLang="ja-JP" sz="1100">
              <a:latin typeface="ＭＳ ゴシック" pitchFamily="49" charset="-128"/>
              <a:ea typeface="ＭＳ ゴシック" pitchFamily="49" charset="-128"/>
            </a:rPr>
            <a:t>3,618</a:t>
          </a:r>
          <a:r>
            <a:rPr kumimoji="1" lang="ja-JP" altLang="en-US" sz="1100">
              <a:latin typeface="ＭＳ ゴシック" pitchFamily="49" charset="-128"/>
              <a:ea typeface="ＭＳ ゴシック" pitchFamily="49" charset="-128"/>
            </a:rPr>
            <a:t>千円（</a:t>
          </a:r>
          <a:r>
            <a:rPr kumimoji="1" lang="en-US" altLang="ja-JP" sz="1100">
              <a:latin typeface="ＭＳ ゴシック" pitchFamily="49" charset="-128"/>
              <a:ea typeface="ＭＳ ゴシック" pitchFamily="49" charset="-128"/>
            </a:rPr>
            <a:t>0.6</a:t>
          </a:r>
          <a:r>
            <a:rPr kumimoji="1" lang="ja-JP" altLang="en-US" sz="1100">
              <a:latin typeface="ＭＳ ゴシック" pitchFamily="49" charset="-128"/>
              <a:ea typeface="ＭＳ ゴシック" pitchFamily="49" charset="-128"/>
            </a:rPr>
            <a:t>％）の減となった。</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年度借入額が入札により利率を低く抑えることができたことから、</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年度が底となり今後増加傾向に転じることから、引き続き減債基金の積立に取り組む。</a:t>
          </a:r>
        </a:p>
        <a:p>
          <a:r>
            <a:rPr kumimoji="1" lang="ja-JP" altLang="en-US" sz="1100">
              <a:latin typeface="ＭＳ ゴシック" pitchFamily="49" charset="-128"/>
              <a:ea typeface="ＭＳ ゴシック" pitchFamily="49" charset="-128"/>
            </a:rPr>
            <a:t>　また、公営企業債の元利償還金に対する繰入金については、公共下水道事業において使用料等の増により</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百万円の減となった。公共下水道事業については、引き続き、事業の計画的な執行とともに、接続率の強化推進及び使用料の収納対策強化が求められる。</a:t>
          </a:r>
        </a:p>
        <a:p>
          <a:r>
            <a:rPr kumimoji="1" lang="ja-JP" altLang="en-US" sz="1100">
              <a:latin typeface="ＭＳ ゴシック" pitchFamily="49" charset="-128"/>
              <a:ea typeface="ＭＳ ゴシック" pitchFamily="49" charset="-128"/>
            </a:rPr>
            <a:t>　債務負担行為に基づく支出額については、都城地域健康医療ゾーン整備事業等の大型事業に伴う支出がなくなったことから、大幅な減となった。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宮崎県三股町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一般会計等に係る地方債の現在高は、</a:t>
          </a:r>
          <a:r>
            <a:rPr kumimoji="1" lang="en-US" altLang="ja-JP" sz="1100">
              <a:latin typeface="ＭＳ ゴシック" pitchFamily="49" charset="-128"/>
              <a:ea typeface="ＭＳ ゴシック" pitchFamily="49" charset="-128"/>
            </a:rPr>
            <a:t>22</a:t>
          </a:r>
          <a:r>
            <a:rPr kumimoji="1" lang="ja-JP" altLang="en-US" sz="1100">
              <a:latin typeface="ＭＳ ゴシック" pitchFamily="49" charset="-128"/>
              <a:ea typeface="ＭＳ ゴシック" pitchFamily="49" charset="-128"/>
            </a:rPr>
            <a:t>年度以降国の補正予算事業に伴い実施した小学校３校体育館整備事業や、公営住宅及び弓道場建設事業、都城市地域医療ゾーン整備事業、クリーンセンター建設事業及び防災行政無線整備事業など大型事業実施が続いたことから、現在高が増加傾向となっている。また、臨時財政対策債については、</a:t>
          </a:r>
          <a:r>
            <a:rPr kumimoji="1" lang="en-US" altLang="ja-JP" sz="1100">
              <a:latin typeface="ＭＳ ゴシック" pitchFamily="49" charset="-128"/>
              <a:ea typeface="ＭＳ ゴシック" pitchFamily="49" charset="-128"/>
            </a:rPr>
            <a:t>23</a:t>
          </a:r>
          <a:r>
            <a:rPr kumimoji="1" lang="ja-JP" altLang="en-US" sz="1100">
              <a:latin typeface="ＭＳ ゴシック" pitchFamily="49" charset="-128"/>
              <a:ea typeface="ＭＳ ゴシック" pitchFamily="49" charset="-128"/>
            </a:rPr>
            <a:t>年度から</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年度の</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ヵ年での平均発行額は</a:t>
          </a:r>
          <a:r>
            <a:rPr kumimoji="1" lang="en-US" altLang="ja-JP" sz="1100">
              <a:latin typeface="ＭＳ ゴシック" pitchFamily="49" charset="-128"/>
              <a:ea typeface="ＭＳ ゴシック" pitchFamily="49" charset="-128"/>
            </a:rPr>
            <a:t>352</a:t>
          </a:r>
          <a:r>
            <a:rPr kumimoji="1" lang="ja-JP" altLang="en-US" sz="1100">
              <a:latin typeface="ＭＳ ゴシック" pitchFamily="49" charset="-128"/>
              <a:ea typeface="ＭＳ ゴシック" pitchFamily="49" charset="-128"/>
            </a:rPr>
            <a:t>百万円となっており、今後地方債残高への影響が懸念される。</a:t>
          </a:r>
        </a:p>
        <a:p>
          <a:r>
            <a:rPr kumimoji="1" lang="ja-JP" altLang="en-US" sz="1100">
              <a:latin typeface="ＭＳ ゴシック" pitchFamily="49" charset="-128"/>
              <a:ea typeface="ＭＳ ゴシック" pitchFamily="49" charset="-128"/>
            </a:rPr>
            <a:t>　債務負担行為に基づく支出予定額については、土地開発公社公共施設用地先行取得事業（</a:t>
          </a:r>
          <a:r>
            <a:rPr kumimoji="1" lang="en-US" altLang="ja-JP" sz="1100">
              <a:latin typeface="ＭＳ ゴシック" pitchFamily="49" charset="-128"/>
              <a:ea typeface="ＭＳ ゴシック" pitchFamily="49" charset="-128"/>
            </a:rPr>
            <a:t>41</a:t>
          </a:r>
          <a:r>
            <a:rPr kumimoji="1" lang="ja-JP" altLang="en-US" sz="1100">
              <a:latin typeface="ＭＳ ゴシック" pitchFamily="49" charset="-128"/>
              <a:ea typeface="ＭＳ ゴシック" pitchFamily="49" charset="-128"/>
            </a:rPr>
            <a:t>百万円）が新たに設定されたことから</a:t>
          </a:r>
          <a:r>
            <a:rPr kumimoji="1" lang="en-US" altLang="ja-JP" sz="1100">
              <a:latin typeface="ＭＳ ゴシック" pitchFamily="49" charset="-128"/>
              <a:ea typeface="ＭＳ ゴシック" pitchFamily="49" charset="-128"/>
            </a:rPr>
            <a:t>251.6</a:t>
          </a:r>
          <a:r>
            <a:rPr kumimoji="1" lang="ja-JP" altLang="en-US" sz="1100">
              <a:latin typeface="ＭＳ ゴシック" pitchFamily="49" charset="-128"/>
              <a:ea typeface="ＭＳ ゴシック" pitchFamily="49" charset="-128"/>
            </a:rPr>
            <a:t>％の増となった。</a:t>
          </a:r>
        </a:p>
        <a:p>
          <a:r>
            <a:rPr kumimoji="1" lang="ja-JP" altLang="en-US" sz="1100">
              <a:latin typeface="ＭＳ ゴシック" pitchFamily="49" charset="-128"/>
              <a:ea typeface="ＭＳ ゴシック" pitchFamily="49" charset="-128"/>
            </a:rPr>
            <a:t>　充当可能基金は、将来の公債費負担に対する備えとして減債基金について、</a:t>
          </a:r>
          <a:r>
            <a:rPr kumimoji="1" lang="en-US" altLang="ja-JP" sz="1100">
              <a:latin typeface="ＭＳ ゴシック" pitchFamily="49" charset="-128"/>
              <a:ea typeface="ＭＳ ゴシック" pitchFamily="49" charset="-128"/>
            </a:rPr>
            <a:t>23</a:t>
          </a:r>
          <a:r>
            <a:rPr kumimoji="1" lang="ja-JP" altLang="en-US" sz="1100">
              <a:latin typeface="ＭＳ ゴシック" pitchFamily="49" charset="-128"/>
              <a:ea typeface="ＭＳ ゴシック" pitchFamily="49" charset="-128"/>
            </a:rPr>
            <a:t>年度から</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ヵ年で</a:t>
          </a:r>
          <a:r>
            <a:rPr kumimoji="1" lang="en-US" altLang="ja-JP" sz="1100">
              <a:latin typeface="ＭＳ ゴシック" pitchFamily="49" charset="-128"/>
              <a:ea typeface="ＭＳ ゴシック" pitchFamily="49" charset="-128"/>
            </a:rPr>
            <a:t>227</a:t>
          </a:r>
          <a:r>
            <a:rPr kumimoji="1" lang="ja-JP" altLang="en-US" sz="1100">
              <a:latin typeface="ＭＳ ゴシック" pitchFamily="49" charset="-128"/>
              <a:ea typeface="ＭＳ ゴシック" pitchFamily="49" charset="-128"/>
            </a:rPr>
            <a:t>百万円の積み増しを行った。また、これまで大規模事業実施に伴う財源不足に備え財源補填として財政調整基金等の積増しを行ってきたが、事業完了に伴い予定していた財源不足額の補填を行い、</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a:t>
          </a:r>
          <a:r>
            <a:rPr kumimoji="1" lang="en-US" altLang="ja-JP" sz="1100">
              <a:latin typeface="ＭＳ ゴシック" pitchFamily="49" charset="-128"/>
              <a:ea typeface="ＭＳ ゴシック" pitchFamily="49" charset="-128"/>
            </a:rPr>
            <a:t>226</a:t>
          </a:r>
          <a:r>
            <a:rPr kumimoji="1" lang="ja-JP" altLang="en-US" sz="1100">
              <a:latin typeface="ＭＳ ゴシック" pitchFamily="49" charset="-128"/>
              <a:ea typeface="ＭＳ ゴシック" pitchFamily="49" charset="-128"/>
            </a:rPr>
            <a:t>百万円の減となったが、</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年度地方税等の自主財源確保ができたことから、今後社会保障関連経費等の経費増を想定し、充当可能基金の積み増しにより</a:t>
          </a:r>
          <a:r>
            <a:rPr kumimoji="1" lang="en-US" altLang="ja-JP" sz="1100">
              <a:latin typeface="ＭＳ ゴシック" pitchFamily="49" charset="-128"/>
              <a:ea typeface="ＭＳ ゴシック" pitchFamily="49" charset="-128"/>
            </a:rPr>
            <a:t>285</a:t>
          </a:r>
          <a:r>
            <a:rPr kumimoji="1" lang="ja-JP" altLang="en-US" sz="1100">
              <a:latin typeface="ＭＳ ゴシック" pitchFamily="49" charset="-128"/>
              <a:ea typeface="ＭＳ ゴシック" pitchFamily="49" charset="-128"/>
            </a:rPr>
            <a:t>百万円の増となった。</a:t>
          </a:r>
        </a:p>
        <a:p>
          <a:r>
            <a:rPr kumimoji="1" lang="ja-JP" altLang="en-US" sz="1100">
              <a:latin typeface="ＭＳ ゴシック" pitchFamily="49" charset="-128"/>
              <a:ea typeface="ＭＳ ゴシック" pitchFamily="49" charset="-128"/>
            </a:rPr>
            <a:t>　今後とも長期的な視点から将来の財政負担適正化を図る。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宮崎県三股町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26,012
25,958
110.02
10,498,930
10,179,149
285,131
5,519,164
7,719,981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4" name="角丸四角形 23"/>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7" name="直線コネクタ 26"/>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8" name="円/楕円 27"/>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9" name="フローチャート : 判断 28"/>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3" name="テキスト ボックス 32"/>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4" name="正方形/長方形 43"/>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6" name="テキスト ボックス 45"/>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1" name="正方形/長方形 5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2" name="正方形/長方形 5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3" name="正方形/長方形 5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4" name="正方形/長方形 5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宮崎県三股町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26,012
25,958
110.02
10,498,930
10,179,149
285,131
5,519,164
7,719,981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宮崎県三股町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26,012
25,958
110.02
10,498,930
10,179,149
285,131
5,519,164
7,719,981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宮崎県三股町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26,012
25,958
110.02
10,498,930
10,179,149
285,131
5,519,164
7,719,981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基準財政需要額が前年度比で</a:t>
          </a:r>
          <a:r>
            <a:rPr kumimoji="1" lang="en-US" altLang="ja-JP" sz="1100">
              <a:latin typeface="ＭＳ Ｐゴシック"/>
            </a:rPr>
            <a:t>4.5</a:t>
          </a:r>
          <a:r>
            <a:rPr kumimoji="1" lang="ja-JP" altLang="en-US" sz="1100">
              <a:latin typeface="ＭＳ Ｐゴシック"/>
            </a:rPr>
            <a:t>％増となったが、社会保障関係経費の充当財源となる地方消費税交付金が前年度比で</a:t>
          </a:r>
          <a:r>
            <a:rPr kumimoji="1" lang="en-US" altLang="ja-JP" sz="1100">
              <a:latin typeface="ＭＳ Ｐゴシック"/>
            </a:rPr>
            <a:t>66.8</a:t>
          </a:r>
          <a:r>
            <a:rPr kumimoji="1" lang="ja-JP" altLang="en-US" sz="1100">
              <a:latin typeface="ＭＳ Ｐゴシック"/>
            </a:rPr>
            <a:t>％と大幅に増えたことから基準財政収入額が</a:t>
          </a:r>
          <a:r>
            <a:rPr kumimoji="1" lang="en-US" altLang="ja-JP" sz="1100">
              <a:latin typeface="ＭＳ Ｐゴシック"/>
            </a:rPr>
            <a:t>7.9</a:t>
          </a:r>
          <a:r>
            <a:rPr kumimoji="1" lang="ja-JP" altLang="en-US" sz="1100">
              <a:latin typeface="ＭＳ Ｐゴシック"/>
            </a:rPr>
            <a:t>％伸び、単年度の財政力指数が前年度に対し</a:t>
          </a:r>
          <a:r>
            <a:rPr kumimoji="1" lang="en-US" altLang="ja-JP" sz="1100">
              <a:latin typeface="ＭＳ Ｐゴシック"/>
            </a:rPr>
            <a:t>0.1</a:t>
          </a:r>
          <a:r>
            <a:rPr kumimoji="1" lang="ja-JP" altLang="en-US" sz="1100">
              <a:latin typeface="ＭＳ Ｐゴシック"/>
            </a:rPr>
            <a:t>伸び</a:t>
          </a:r>
          <a:r>
            <a:rPr kumimoji="1" lang="en-US" altLang="ja-JP" sz="1100">
              <a:latin typeface="ＭＳ Ｐゴシック"/>
            </a:rPr>
            <a:t>0.42</a:t>
          </a:r>
          <a:r>
            <a:rPr kumimoji="1" lang="ja-JP" altLang="en-US" sz="1100">
              <a:latin typeface="ＭＳ Ｐゴシック"/>
            </a:rPr>
            <a:t>となったことから、前年度に対し、</a:t>
          </a:r>
          <a:r>
            <a:rPr kumimoji="1" lang="en-US" altLang="ja-JP" sz="1100">
              <a:latin typeface="ＭＳ Ｐゴシック"/>
            </a:rPr>
            <a:t>0.01</a:t>
          </a:r>
          <a:r>
            <a:rPr kumimoji="1" lang="ja-JP" altLang="en-US" sz="1100">
              <a:latin typeface="ＭＳ Ｐゴシック"/>
            </a:rPr>
            <a:t>伸びた。</a:t>
          </a:r>
        </a:p>
        <a:p>
          <a:r>
            <a:rPr kumimoji="1" lang="ja-JP" altLang="en-US" sz="1100">
              <a:latin typeface="ＭＳ Ｐゴシック"/>
            </a:rPr>
            <a:t>　しかしながら、県平均を</a:t>
          </a:r>
          <a:r>
            <a:rPr kumimoji="1" lang="en-US" altLang="ja-JP" sz="1100">
              <a:latin typeface="ＭＳ Ｐゴシック"/>
            </a:rPr>
            <a:t>0.06</a:t>
          </a:r>
          <a:r>
            <a:rPr kumimoji="1" lang="ja-JP" altLang="en-US" sz="1100">
              <a:latin typeface="ＭＳ Ｐゴシック"/>
            </a:rPr>
            <a:t>上回ってはいるが、町内に大型事業所が少なく依然として財政基盤が弱いため、類似団体平均と比較すると</a:t>
          </a:r>
          <a:r>
            <a:rPr kumimoji="1" lang="en-US" altLang="ja-JP" sz="1100">
              <a:latin typeface="ＭＳ Ｐゴシック"/>
            </a:rPr>
            <a:t>0.25</a:t>
          </a:r>
          <a:r>
            <a:rPr kumimoji="1" lang="ja-JP" altLang="en-US" sz="1100">
              <a:latin typeface="ＭＳ Ｐゴシック"/>
            </a:rPr>
            <a:t>と下回っている。</a:t>
          </a:r>
        </a:p>
        <a:p>
          <a:r>
            <a:rPr kumimoji="1" lang="ja-JP" altLang="en-US" sz="1100">
              <a:latin typeface="ＭＳ Ｐゴシック"/>
            </a:rPr>
            <a:t>　社会保障関係費の経費増を含め財政需要額は今後も増加傾向が見込まれることから、徴収業務の強化推進に取り組み、自主財源の十分な確保を図り財政基盤の強化に努める。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98072</xdr:rowOff>
    </xdr:from>
    <xdr:to>
      <xdr:col>7</xdr:col>
      <xdr:colOff>152400</xdr:colOff>
      <xdr:row>44</xdr:row>
      <xdr:rowOff>111478</xdr:rowOff>
    </xdr:to>
    <xdr:cxnSp macro="">
      <xdr:nvCxnSpPr>
        <xdr:cNvPr id="68" name="直線コネクタ 67"/>
        <xdr:cNvCxnSpPr/>
      </xdr:nvCxnSpPr>
      <xdr:spPr>
        <a:xfrm flipV="1">
          <a:off x="4114800" y="76418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71560</xdr:rowOff>
    </xdr:from>
    <xdr:ext cx="762000" cy="259045"/>
    <xdr:sp macro="" textlink="">
      <xdr:nvSpPr>
        <xdr:cNvPr id="69"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111478</xdr:rowOff>
    </xdr:from>
    <xdr:to>
      <xdr:col>6</xdr:col>
      <xdr:colOff>0</xdr:colOff>
      <xdr:row>44</xdr:row>
      <xdr:rowOff>124883</xdr:rowOff>
    </xdr:to>
    <xdr:cxnSp macro="">
      <xdr:nvCxnSpPr>
        <xdr:cNvPr id="71" name="直線コネクタ 70"/>
        <xdr:cNvCxnSpPr/>
      </xdr:nvCxnSpPr>
      <xdr:spPr>
        <a:xfrm flipV="1">
          <a:off x="3225800" y="76552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124883</xdr:rowOff>
    </xdr:from>
    <xdr:to>
      <xdr:col>4</xdr:col>
      <xdr:colOff>482600</xdr:colOff>
      <xdr:row>44</xdr:row>
      <xdr:rowOff>124883</xdr:rowOff>
    </xdr:to>
    <xdr:cxnSp macro="">
      <xdr:nvCxnSpPr>
        <xdr:cNvPr id="74" name="直線コネクタ 73"/>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111478</xdr:rowOff>
    </xdr:from>
    <xdr:to>
      <xdr:col>3</xdr:col>
      <xdr:colOff>279400</xdr:colOff>
      <xdr:row>44</xdr:row>
      <xdr:rowOff>124883</xdr:rowOff>
    </xdr:to>
    <xdr:cxnSp macro="">
      <xdr:nvCxnSpPr>
        <xdr:cNvPr id="77" name="直線コネクタ 76"/>
        <xdr:cNvCxnSpPr/>
      </xdr:nvCxnSpPr>
      <xdr:spPr>
        <a:xfrm>
          <a:off x="1447800" y="76552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81" name="テキスト ボックス 80"/>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47272</xdr:rowOff>
    </xdr:from>
    <xdr:to>
      <xdr:col>7</xdr:col>
      <xdr:colOff>203200</xdr:colOff>
      <xdr:row>44</xdr:row>
      <xdr:rowOff>148872</xdr:rowOff>
    </xdr:to>
    <xdr:sp macro="" textlink="">
      <xdr:nvSpPr>
        <xdr:cNvPr id="87" name="円/楕円 86"/>
        <xdr:cNvSpPr/>
      </xdr:nvSpPr>
      <xdr:spPr>
        <a:xfrm>
          <a:off x="4902200" y="75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19349</xdr:rowOff>
    </xdr:from>
    <xdr:ext cx="762000" cy="259045"/>
    <xdr:sp macro="" textlink="">
      <xdr:nvSpPr>
        <xdr:cNvPr id="88" name="財政力該当値テキスト"/>
        <xdr:cNvSpPr txBox="1"/>
      </xdr:nvSpPr>
      <xdr:spPr>
        <a:xfrm>
          <a:off x="5041900" y="756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60678</xdr:rowOff>
    </xdr:from>
    <xdr:to>
      <xdr:col>6</xdr:col>
      <xdr:colOff>50800</xdr:colOff>
      <xdr:row>44</xdr:row>
      <xdr:rowOff>162278</xdr:rowOff>
    </xdr:to>
    <xdr:sp macro="" textlink="">
      <xdr:nvSpPr>
        <xdr:cNvPr id="89" name="円/楕円 88"/>
        <xdr:cNvSpPr/>
      </xdr:nvSpPr>
      <xdr:spPr>
        <a:xfrm>
          <a:off x="4064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147055</xdr:rowOff>
    </xdr:from>
    <xdr:ext cx="736600" cy="259045"/>
    <xdr:sp macro="" textlink="">
      <xdr:nvSpPr>
        <xdr:cNvPr id="90" name="テキスト ボックス 89"/>
        <xdr:cNvSpPr txBox="1"/>
      </xdr:nvSpPr>
      <xdr:spPr>
        <a:xfrm>
          <a:off x="3733800" y="7690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74083</xdr:rowOff>
    </xdr:from>
    <xdr:to>
      <xdr:col>4</xdr:col>
      <xdr:colOff>533400</xdr:colOff>
      <xdr:row>45</xdr:row>
      <xdr:rowOff>4233</xdr:rowOff>
    </xdr:to>
    <xdr:sp macro="" textlink="">
      <xdr:nvSpPr>
        <xdr:cNvPr id="91" name="円/楕円 90"/>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160460</xdr:rowOff>
    </xdr:from>
    <xdr:ext cx="762000" cy="259045"/>
    <xdr:sp macro="" textlink="">
      <xdr:nvSpPr>
        <xdr:cNvPr id="92" name="テキスト ボックス 91"/>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74083</xdr:rowOff>
    </xdr:from>
    <xdr:to>
      <xdr:col>3</xdr:col>
      <xdr:colOff>330200</xdr:colOff>
      <xdr:row>45</xdr:row>
      <xdr:rowOff>4233</xdr:rowOff>
    </xdr:to>
    <xdr:sp macro="" textlink="">
      <xdr:nvSpPr>
        <xdr:cNvPr id="93" name="円/楕円 92"/>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160460</xdr:rowOff>
    </xdr:from>
    <xdr:ext cx="762000" cy="259045"/>
    <xdr:sp macro="" textlink="">
      <xdr:nvSpPr>
        <xdr:cNvPr id="94" name="テキスト ボックス 93"/>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60678</xdr:rowOff>
    </xdr:from>
    <xdr:to>
      <xdr:col>2</xdr:col>
      <xdr:colOff>127000</xdr:colOff>
      <xdr:row>44</xdr:row>
      <xdr:rowOff>162278</xdr:rowOff>
    </xdr:to>
    <xdr:sp macro="" textlink="">
      <xdr:nvSpPr>
        <xdr:cNvPr id="95" name="円/楕円 94"/>
        <xdr:cNvSpPr/>
      </xdr:nvSpPr>
      <xdr:spPr>
        <a:xfrm>
          <a:off x="1397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147055</xdr:rowOff>
    </xdr:from>
    <xdr:ext cx="762000" cy="259045"/>
    <xdr:sp macro="" textlink="">
      <xdr:nvSpPr>
        <xdr:cNvPr id="96" name="テキスト ボックス 95"/>
        <xdr:cNvSpPr txBox="1"/>
      </xdr:nvSpPr>
      <xdr:spPr>
        <a:xfrm>
          <a:off x="1066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経常収支比率は、類似団体に比べ</a:t>
          </a:r>
          <a:r>
            <a:rPr kumimoji="1" lang="en-US" altLang="ja-JP" sz="1100">
              <a:latin typeface="ＭＳ Ｐゴシック"/>
            </a:rPr>
            <a:t>1.4</a:t>
          </a:r>
          <a:r>
            <a:rPr kumimoji="1" lang="ja-JP" altLang="en-US" sz="1100">
              <a:latin typeface="ＭＳ Ｐゴシック"/>
            </a:rPr>
            <a:t>ポイント下回っており、前年度比で</a:t>
          </a:r>
          <a:r>
            <a:rPr kumimoji="1" lang="en-US" altLang="ja-JP" sz="1100">
              <a:latin typeface="ＭＳ Ｐゴシック"/>
            </a:rPr>
            <a:t>1.7</a:t>
          </a:r>
          <a:r>
            <a:rPr kumimoji="1" lang="ja-JP" altLang="en-US" sz="1100">
              <a:latin typeface="ＭＳ Ｐゴシック"/>
            </a:rPr>
            <a:t>ポイント減となり弾力性が強まる結果となった。これは前年度に対し、分子の経常経費充当一般財源が、物件費及び扶助費で</a:t>
          </a:r>
          <a:r>
            <a:rPr kumimoji="1" lang="en-US" altLang="ja-JP" sz="1100">
              <a:latin typeface="ＭＳ Ｐゴシック"/>
            </a:rPr>
            <a:t>193,936</a:t>
          </a:r>
          <a:r>
            <a:rPr kumimoji="1" lang="ja-JP" altLang="en-US" sz="1100">
              <a:latin typeface="ＭＳ Ｐゴシック"/>
            </a:rPr>
            <a:t>千円の増となり</a:t>
          </a:r>
          <a:r>
            <a:rPr kumimoji="1" lang="en-US" altLang="ja-JP" sz="1100">
              <a:latin typeface="ＭＳ Ｐゴシック"/>
            </a:rPr>
            <a:t>209,192</a:t>
          </a:r>
          <a:r>
            <a:rPr kumimoji="1" lang="ja-JP" altLang="en-US" sz="1100">
              <a:latin typeface="ＭＳ Ｐゴシック"/>
            </a:rPr>
            <a:t>千円（</a:t>
          </a:r>
          <a:r>
            <a:rPr kumimoji="1" lang="en-US" altLang="ja-JP" sz="1100">
              <a:latin typeface="ＭＳ Ｐゴシック"/>
            </a:rPr>
            <a:t>4.4</a:t>
          </a:r>
          <a:r>
            <a:rPr kumimoji="1" lang="ja-JP" altLang="en-US" sz="1100">
              <a:latin typeface="ＭＳ Ｐゴシック"/>
            </a:rPr>
            <a:t>％増）の増となったが、分母の経常一般財源において、地方税が</a:t>
          </a:r>
          <a:r>
            <a:rPr kumimoji="1" lang="en-US" altLang="ja-JP" sz="1100">
              <a:latin typeface="ＭＳ Ｐゴシック"/>
            </a:rPr>
            <a:t>38,845</a:t>
          </a:r>
          <a:r>
            <a:rPr kumimoji="1" lang="ja-JP" altLang="en-US" sz="1100">
              <a:latin typeface="ＭＳ Ｐゴシック"/>
            </a:rPr>
            <a:t>千円、地方消費税交付金が</a:t>
          </a:r>
          <a:r>
            <a:rPr kumimoji="1" lang="en-US" altLang="ja-JP" sz="1100">
              <a:latin typeface="ＭＳ Ｐゴシック"/>
            </a:rPr>
            <a:t>192,469</a:t>
          </a:r>
          <a:r>
            <a:rPr kumimoji="1" lang="ja-JP" altLang="en-US" sz="1100">
              <a:latin typeface="ＭＳ Ｐゴシック"/>
            </a:rPr>
            <a:t>千円及び普通交付税が</a:t>
          </a:r>
          <a:r>
            <a:rPr kumimoji="1" lang="en-US" altLang="ja-JP" sz="1100">
              <a:latin typeface="ＭＳ Ｐゴシック"/>
            </a:rPr>
            <a:t>60,729</a:t>
          </a:r>
          <a:r>
            <a:rPr kumimoji="1" lang="ja-JP" altLang="en-US" sz="1100">
              <a:latin typeface="ＭＳ Ｐゴシック"/>
            </a:rPr>
            <a:t>千円の増により</a:t>
          </a:r>
          <a:r>
            <a:rPr kumimoji="1" lang="en-US" altLang="ja-JP" sz="1100">
              <a:latin typeface="ＭＳ Ｐゴシック"/>
            </a:rPr>
            <a:t>293,278</a:t>
          </a:r>
          <a:r>
            <a:rPr kumimoji="1" lang="ja-JP" altLang="en-US" sz="1100">
              <a:latin typeface="ＭＳ Ｐゴシック"/>
            </a:rPr>
            <a:t>千円（</a:t>
          </a:r>
          <a:r>
            <a:rPr kumimoji="1" lang="en-US" altLang="ja-JP" sz="1100">
              <a:latin typeface="ＭＳ Ｐゴシック"/>
            </a:rPr>
            <a:t>5.4</a:t>
          </a:r>
          <a:r>
            <a:rPr kumimoji="1" lang="ja-JP" altLang="en-US" sz="1100">
              <a:latin typeface="ＭＳ Ｐゴシック"/>
            </a:rPr>
            <a:t>％増）の増となったことによる。</a:t>
          </a:r>
        </a:p>
        <a:p>
          <a:r>
            <a:rPr kumimoji="1" lang="ja-JP" altLang="en-US" sz="1100">
              <a:latin typeface="ＭＳ Ｐゴシック"/>
            </a:rPr>
            <a:t>　今後も社会保障関係経費の増が予想され、本町独自施策について、長期的視点に立った事業効果の適宜評価を行うとともに、各種公共施設等について、公共施設等総合管理計画に基づく実行計画の早期策定など、将来コスト削減に向けた取り組みが急務であ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32258</xdr:rowOff>
    </xdr:from>
    <xdr:to>
      <xdr:col>7</xdr:col>
      <xdr:colOff>152400</xdr:colOff>
      <xdr:row>63</xdr:row>
      <xdr:rowOff>114300</xdr:rowOff>
    </xdr:to>
    <xdr:cxnSp macro="">
      <xdr:nvCxnSpPr>
        <xdr:cNvPr id="129" name="直線コネクタ 128"/>
        <xdr:cNvCxnSpPr/>
      </xdr:nvCxnSpPr>
      <xdr:spPr>
        <a:xfrm flipV="1">
          <a:off x="4114800" y="10833608"/>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17780</xdr:rowOff>
    </xdr:from>
    <xdr:to>
      <xdr:col>6</xdr:col>
      <xdr:colOff>0</xdr:colOff>
      <xdr:row>63</xdr:row>
      <xdr:rowOff>114300</xdr:rowOff>
    </xdr:to>
    <xdr:cxnSp macro="">
      <xdr:nvCxnSpPr>
        <xdr:cNvPr id="132" name="直線コネクタ 131"/>
        <xdr:cNvCxnSpPr/>
      </xdr:nvCxnSpPr>
      <xdr:spPr>
        <a:xfrm>
          <a:off x="3225800" y="108191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21861</xdr:rowOff>
    </xdr:from>
    <xdr:ext cx="736600" cy="259045"/>
    <xdr:sp macro="" textlink="">
      <xdr:nvSpPr>
        <xdr:cNvPr id="134" name="テキスト ボックス 133"/>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155448</xdr:rowOff>
    </xdr:from>
    <xdr:to>
      <xdr:col>4</xdr:col>
      <xdr:colOff>482600</xdr:colOff>
      <xdr:row>63</xdr:row>
      <xdr:rowOff>17780</xdr:rowOff>
    </xdr:to>
    <xdr:cxnSp macro="">
      <xdr:nvCxnSpPr>
        <xdr:cNvPr id="135" name="直線コネクタ 134"/>
        <xdr:cNvCxnSpPr/>
      </xdr:nvCxnSpPr>
      <xdr:spPr>
        <a:xfrm>
          <a:off x="2336800" y="1078534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7" name="テキスト ボックス 136"/>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87884</xdr:rowOff>
    </xdr:from>
    <xdr:to>
      <xdr:col>3</xdr:col>
      <xdr:colOff>279400</xdr:colOff>
      <xdr:row>62</xdr:row>
      <xdr:rowOff>155448</xdr:rowOff>
    </xdr:to>
    <xdr:cxnSp macro="">
      <xdr:nvCxnSpPr>
        <xdr:cNvPr id="138" name="直線コネクタ 137"/>
        <xdr:cNvCxnSpPr/>
      </xdr:nvCxnSpPr>
      <xdr:spPr>
        <a:xfrm>
          <a:off x="1447800" y="1071778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120921</xdr:rowOff>
    </xdr:from>
    <xdr:ext cx="762000" cy="259045"/>
    <xdr:sp macro="" textlink="">
      <xdr:nvSpPr>
        <xdr:cNvPr id="142" name="テキスト ボックス 141"/>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152908</xdr:rowOff>
    </xdr:from>
    <xdr:to>
      <xdr:col>7</xdr:col>
      <xdr:colOff>203200</xdr:colOff>
      <xdr:row>63</xdr:row>
      <xdr:rowOff>83058</xdr:rowOff>
    </xdr:to>
    <xdr:sp macro="" textlink="">
      <xdr:nvSpPr>
        <xdr:cNvPr id="148" name="円/楕円 147"/>
        <xdr:cNvSpPr/>
      </xdr:nvSpPr>
      <xdr:spPr>
        <a:xfrm>
          <a:off x="49022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169435</xdr:rowOff>
    </xdr:from>
    <xdr:ext cx="762000" cy="259045"/>
    <xdr:sp macro="" textlink="">
      <xdr:nvSpPr>
        <xdr:cNvPr id="149" name="財政構造の弾力性該当値テキスト"/>
        <xdr:cNvSpPr txBox="1"/>
      </xdr:nvSpPr>
      <xdr:spPr>
        <a:xfrm>
          <a:off x="50419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63500</xdr:rowOff>
    </xdr:from>
    <xdr:to>
      <xdr:col>6</xdr:col>
      <xdr:colOff>50800</xdr:colOff>
      <xdr:row>63</xdr:row>
      <xdr:rowOff>165100</xdr:rowOff>
    </xdr:to>
    <xdr:sp macro="" textlink="">
      <xdr:nvSpPr>
        <xdr:cNvPr id="150" name="円/楕円 149"/>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3827</xdr:rowOff>
    </xdr:from>
    <xdr:ext cx="736600" cy="259045"/>
    <xdr:sp macro="" textlink="">
      <xdr:nvSpPr>
        <xdr:cNvPr id="151" name="テキスト ボックス 150"/>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138430</xdr:rowOff>
    </xdr:from>
    <xdr:to>
      <xdr:col>4</xdr:col>
      <xdr:colOff>533400</xdr:colOff>
      <xdr:row>63</xdr:row>
      <xdr:rowOff>68580</xdr:rowOff>
    </xdr:to>
    <xdr:sp macro="" textlink="">
      <xdr:nvSpPr>
        <xdr:cNvPr id="152" name="円/楕円 151"/>
        <xdr:cNvSpPr/>
      </xdr:nvSpPr>
      <xdr:spPr>
        <a:xfrm>
          <a:off x="3175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78757</xdr:rowOff>
    </xdr:from>
    <xdr:ext cx="762000" cy="259045"/>
    <xdr:sp macro="" textlink="">
      <xdr:nvSpPr>
        <xdr:cNvPr id="153" name="テキスト ボックス 152"/>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104648</xdr:rowOff>
    </xdr:from>
    <xdr:to>
      <xdr:col>3</xdr:col>
      <xdr:colOff>330200</xdr:colOff>
      <xdr:row>63</xdr:row>
      <xdr:rowOff>34798</xdr:rowOff>
    </xdr:to>
    <xdr:sp macro="" textlink="">
      <xdr:nvSpPr>
        <xdr:cNvPr id="154" name="円/楕円 153"/>
        <xdr:cNvSpPr/>
      </xdr:nvSpPr>
      <xdr:spPr>
        <a:xfrm>
          <a:off x="2286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44975</xdr:rowOff>
    </xdr:from>
    <xdr:ext cx="762000" cy="259045"/>
    <xdr:sp macro="" textlink="">
      <xdr:nvSpPr>
        <xdr:cNvPr id="155" name="テキスト ボックス 154"/>
        <xdr:cNvSpPr txBox="1"/>
      </xdr:nvSpPr>
      <xdr:spPr>
        <a:xfrm>
          <a:off x="1955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37084</xdr:rowOff>
    </xdr:from>
    <xdr:to>
      <xdr:col>2</xdr:col>
      <xdr:colOff>127000</xdr:colOff>
      <xdr:row>62</xdr:row>
      <xdr:rowOff>138684</xdr:rowOff>
    </xdr:to>
    <xdr:sp macro="" textlink="">
      <xdr:nvSpPr>
        <xdr:cNvPr id="156" name="円/楕円 155"/>
        <xdr:cNvSpPr/>
      </xdr:nvSpPr>
      <xdr:spPr>
        <a:xfrm>
          <a:off x="1397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148861</xdr:rowOff>
    </xdr:from>
    <xdr:ext cx="762000" cy="259045"/>
    <xdr:sp macro="" textlink="">
      <xdr:nvSpPr>
        <xdr:cNvPr id="157" name="テキスト ボックス 156"/>
        <xdr:cNvSpPr txBox="1"/>
      </xdr:nvSpPr>
      <xdr:spPr>
        <a:xfrm>
          <a:off x="1066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[108,579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127,983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今年度は、類似団体の平均額とほぼ同額となった。人件費、物件費及び維持補修費について</a:t>
          </a:r>
          <a:r>
            <a:rPr kumimoji="1" lang="en-US" altLang="ja-JP" sz="1100">
              <a:latin typeface="ＭＳ Ｐゴシック"/>
            </a:rPr>
            <a:t>165,799</a:t>
          </a:r>
          <a:r>
            <a:rPr kumimoji="1" lang="ja-JP" altLang="en-US" sz="1100">
              <a:latin typeface="ＭＳ Ｐゴシック"/>
            </a:rPr>
            <a:t>千円の増となり、人口一人当たりの決算額は前年度比</a:t>
          </a:r>
          <a:r>
            <a:rPr kumimoji="1" lang="en-US" altLang="ja-JP" sz="1100">
              <a:latin typeface="ＭＳ Ｐゴシック"/>
            </a:rPr>
            <a:t>6.1</a:t>
          </a:r>
          <a:r>
            <a:rPr kumimoji="1" lang="ja-JP" altLang="en-US" sz="1100">
              <a:latin typeface="ＭＳ Ｐゴシック"/>
            </a:rPr>
            <a:t>％の増となった。</a:t>
          </a:r>
        </a:p>
        <a:p>
          <a:r>
            <a:rPr kumimoji="1" lang="ja-JP" altLang="en-US" sz="1100">
              <a:latin typeface="ＭＳ Ｐゴシック"/>
            </a:rPr>
            <a:t>　人件費については、</a:t>
          </a:r>
          <a:r>
            <a:rPr kumimoji="1" lang="en-US" altLang="ja-JP" sz="1100">
              <a:latin typeface="ＭＳ Ｐゴシック"/>
            </a:rPr>
            <a:t>27</a:t>
          </a:r>
          <a:r>
            <a:rPr kumimoji="1" lang="ja-JP" altLang="en-US" sz="1100">
              <a:latin typeface="ＭＳ Ｐゴシック"/>
            </a:rPr>
            <a:t>年人事院勧告に基づく給与改定措置により職員給が前年度比</a:t>
          </a:r>
          <a:r>
            <a:rPr kumimoji="1" lang="en-US" altLang="ja-JP" sz="1100">
              <a:latin typeface="ＭＳ Ｐゴシック"/>
            </a:rPr>
            <a:t>3.8</a:t>
          </a:r>
          <a:r>
            <a:rPr kumimoji="1" lang="ja-JP" altLang="en-US" sz="1100">
              <a:latin typeface="ＭＳ Ｐゴシック"/>
            </a:rPr>
            <a:t>％増となった。また、各種情報システムに係る経費として改修及び保守等の委託料や使用料及び賃借料が増えていることから物件費が増額となった。</a:t>
          </a:r>
        </a:p>
        <a:p>
          <a:r>
            <a:rPr kumimoji="1" lang="ja-JP" altLang="en-US" sz="1100">
              <a:latin typeface="ＭＳ Ｐゴシック"/>
            </a:rPr>
            <a:t>　町民からの多様な行政需要が増え、権限委譲や制度改正により業務量が増える中、委託業務などの物件費の増加等が見込まれるが、業務の効率化を図り、サービスの質の低下を招かない工夫が今後益々必要にな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171258</xdr:rowOff>
    </xdr:from>
    <xdr:to>
      <xdr:col>7</xdr:col>
      <xdr:colOff>152400</xdr:colOff>
      <xdr:row>83</xdr:row>
      <xdr:rowOff>71061</xdr:rowOff>
    </xdr:to>
    <xdr:cxnSp macro="">
      <xdr:nvCxnSpPr>
        <xdr:cNvPr id="194" name="直線コネクタ 193"/>
        <xdr:cNvCxnSpPr/>
      </xdr:nvCxnSpPr>
      <xdr:spPr>
        <a:xfrm>
          <a:off x="4114800" y="14230158"/>
          <a:ext cx="838200" cy="7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36695</xdr:rowOff>
    </xdr:from>
    <xdr:ext cx="762000" cy="259045"/>
    <xdr:sp macro="" textlink="">
      <xdr:nvSpPr>
        <xdr:cNvPr id="195" name="人件費・物件費等の状況平均値テキスト"/>
        <xdr:cNvSpPr txBox="1"/>
      </xdr:nvSpPr>
      <xdr:spPr>
        <a:xfrm>
          <a:off x="5041900" y="14095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92066</xdr:rowOff>
    </xdr:from>
    <xdr:to>
      <xdr:col>6</xdr:col>
      <xdr:colOff>0</xdr:colOff>
      <xdr:row>82</xdr:row>
      <xdr:rowOff>171258</xdr:rowOff>
    </xdr:to>
    <xdr:cxnSp macro="">
      <xdr:nvCxnSpPr>
        <xdr:cNvPr id="197" name="直線コネクタ 196"/>
        <xdr:cNvCxnSpPr/>
      </xdr:nvCxnSpPr>
      <xdr:spPr>
        <a:xfrm>
          <a:off x="3225800" y="14150966"/>
          <a:ext cx="889000" cy="7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157804</xdr:rowOff>
    </xdr:from>
    <xdr:ext cx="736600" cy="259045"/>
    <xdr:sp macro="" textlink="">
      <xdr:nvSpPr>
        <xdr:cNvPr id="199" name="テキスト ボックス 198"/>
        <xdr:cNvSpPr txBox="1"/>
      </xdr:nvSpPr>
      <xdr:spPr>
        <a:xfrm>
          <a:off x="3733800" y="1438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69831</xdr:rowOff>
    </xdr:from>
    <xdr:to>
      <xdr:col>4</xdr:col>
      <xdr:colOff>482600</xdr:colOff>
      <xdr:row>82</xdr:row>
      <xdr:rowOff>92066</xdr:rowOff>
    </xdr:to>
    <xdr:cxnSp macro="">
      <xdr:nvCxnSpPr>
        <xdr:cNvPr id="200" name="直線コネクタ 199"/>
        <xdr:cNvCxnSpPr/>
      </xdr:nvCxnSpPr>
      <xdr:spPr>
        <a:xfrm>
          <a:off x="2336800" y="14128731"/>
          <a:ext cx="889000" cy="2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106649</xdr:rowOff>
    </xdr:from>
    <xdr:ext cx="762000" cy="259045"/>
    <xdr:sp macro="" textlink="">
      <xdr:nvSpPr>
        <xdr:cNvPr id="202" name="テキスト ボックス 201"/>
        <xdr:cNvSpPr txBox="1"/>
      </xdr:nvSpPr>
      <xdr:spPr>
        <a:xfrm>
          <a:off x="2844800" y="1433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69831</xdr:rowOff>
    </xdr:from>
    <xdr:to>
      <xdr:col>3</xdr:col>
      <xdr:colOff>279400</xdr:colOff>
      <xdr:row>82</xdr:row>
      <xdr:rowOff>106807</xdr:rowOff>
    </xdr:to>
    <xdr:cxnSp macro="">
      <xdr:nvCxnSpPr>
        <xdr:cNvPr id="203" name="直線コネクタ 202"/>
        <xdr:cNvCxnSpPr/>
      </xdr:nvCxnSpPr>
      <xdr:spPr>
        <a:xfrm flipV="1">
          <a:off x="1447800" y="14128731"/>
          <a:ext cx="889000" cy="3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111498</xdr:rowOff>
    </xdr:from>
    <xdr:ext cx="762000" cy="259045"/>
    <xdr:sp macro="" textlink="">
      <xdr:nvSpPr>
        <xdr:cNvPr id="205" name="テキスト ボックス 204"/>
        <xdr:cNvSpPr txBox="1"/>
      </xdr:nvSpPr>
      <xdr:spPr>
        <a:xfrm>
          <a:off x="1955800" y="143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149968</xdr:rowOff>
    </xdr:from>
    <xdr:ext cx="762000" cy="259045"/>
    <xdr:sp macro="" textlink="">
      <xdr:nvSpPr>
        <xdr:cNvPr id="207" name="テキスト ボックス 206"/>
        <xdr:cNvSpPr txBox="1"/>
      </xdr:nvSpPr>
      <xdr:spPr>
        <a:xfrm>
          <a:off x="1066800" y="1438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20261</xdr:rowOff>
    </xdr:from>
    <xdr:to>
      <xdr:col>7</xdr:col>
      <xdr:colOff>203200</xdr:colOff>
      <xdr:row>83</xdr:row>
      <xdr:rowOff>121861</xdr:rowOff>
    </xdr:to>
    <xdr:sp macro="" textlink="">
      <xdr:nvSpPr>
        <xdr:cNvPr id="213" name="円/楕円 212"/>
        <xdr:cNvSpPr/>
      </xdr:nvSpPr>
      <xdr:spPr>
        <a:xfrm>
          <a:off x="4902200" y="1425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163788</xdr:rowOff>
    </xdr:from>
    <xdr:ext cx="762000" cy="259045"/>
    <xdr:sp macro="" textlink="">
      <xdr:nvSpPr>
        <xdr:cNvPr id="214" name="人件費・物件費等の状況該当値テキスト"/>
        <xdr:cNvSpPr txBox="1"/>
      </xdr:nvSpPr>
      <xdr:spPr>
        <a:xfrm>
          <a:off x="5041900" y="1422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108,579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120458</xdr:rowOff>
    </xdr:from>
    <xdr:to>
      <xdr:col>6</xdr:col>
      <xdr:colOff>50800</xdr:colOff>
      <xdr:row>83</xdr:row>
      <xdr:rowOff>50608</xdr:rowOff>
    </xdr:to>
    <xdr:sp macro="" textlink="">
      <xdr:nvSpPr>
        <xdr:cNvPr id="215" name="円/楕円 214"/>
        <xdr:cNvSpPr/>
      </xdr:nvSpPr>
      <xdr:spPr>
        <a:xfrm>
          <a:off x="4064000" y="1417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60785</xdr:rowOff>
    </xdr:from>
    <xdr:ext cx="736600" cy="259045"/>
    <xdr:sp macro="" textlink="">
      <xdr:nvSpPr>
        <xdr:cNvPr id="216" name="テキスト ボックス 215"/>
        <xdr:cNvSpPr txBox="1"/>
      </xdr:nvSpPr>
      <xdr:spPr>
        <a:xfrm>
          <a:off x="3733800" y="13948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102,378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41266</xdr:rowOff>
    </xdr:from>
    <xdr:to>
      <xdr:col>4</xdr:col>
      <xdr:colOff>533400</xdr:colOff>
      <xdr:row>82</xdr:row>
      <xdr:rowOff>142866</xdr:rowOff>
    </xdr:to>
    <xdr:sp macro="" textlink="">
      <xdr:nvSpPr>
        <xdr:cNvPr id="217" name="円/楕円 216"/>
        <xdr:cNvSpPr/>
      </xdr:nvSpPr>
      <xdr:spPr>
        <a:xfrm>
          <a:off x="3175000" y="1410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153043</xdr:rowOff>
    </xdr:from>
    <xdr:ext cx="762000" cy="259045"/>
    <xdr:sp macro="" textlink="">
      <xdr:nvSpPr>
        <xdr:cNvPr id="218" name="テキスト ボックス 217"/>
        <xdr:cNvSpPr txBox="1"/>
      </xdr:nvSpPr>
      <xdr:spPr>
        <a:xfrm>
          <a:off x="2844800" y="1386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95,486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19031</xdr:rowOff>
    </xdr:from>
    <xdr:to>
      <xdr:col>3</xdr:col>
      <xdr:colOff>330200</xdr:colOff>
      <xdr:row>82</xdr:row>
      <xdr:rowOff>120631</xdr:rowOff>
    </xdr:to>
    <xdr:sp macro="" textlink="">
      <xdr:nvSpPr>
        <xdr:cNvPr id="219" name="円/楕円 218"/>
        <xdr:cNvSpPr/>
      </xdr:nvSpPr>
      <xdr:spPr>
        <a:xfrm>
          <a:off x="2286000" y="1407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130808</xdr:rowOff>
    </xdr:from>
    <xdr:ext cx="762000" cy="259045"/>
    <xdr:sp macro="" textlink="">
      <xdr:nvSpPr>
        <xdr:cNvPr id="220" name="テキスト ボックス 219"/>
        <xdr:cNvSpPr txBox="1"/>
      </xdr:nvSpPr>
      <xdr:spPr>
        <a:xfrm>
          <a:off x="1955800" y="13846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93,551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56007</xdr:rowOff>
    </xdr:from>
    <xdr:to>
      <xdr:col>2</xdr:col>
      <xdr:colOff>127000</xdr:colOff>
      <xdr:row>82</xdr:row>
      <xdr:rowOff>157607</xdr:rowOff>
    </xdr:to>
    <xdr:sp macro="" textlink="">
      <xdr:nvSpPr>
        <xdr:cNvPr id="221" name="円/楕円 220"/>
        <xdr:cNvSpPr/>
      </xdr:nvSpPr>
      <xdr:spPr>
        <a:xfrm>
          <a:off x="1397000" y="1411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167784</xdr:rowOff>
    </xdr:from>
    <xdr:ext cx="762000" cy="259045"/>
    <xdr:sp macro="" textlink="">
      <xdr:nvSpPr>
        <xdr:cNvPr id="222" name="テキスト ボックス 221"/>
        <xdr:cNvSpPr txBox="1"/>
      </xdr:nvSpPr>
      <xdr:spPr>
        <a:xfrm>
          <a:off x="1066800" y="138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96,769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適正な給与水準の維持に努めており、</a:t>
          </a:r>
          <a:r>
            <a:rPr kumimoji="1" lang="en-US" altLang="ja-JP" sz="1100">
              <a:latin typeface="ＭＳ Ｐゴシック"/>
            </a:rPr>
            <a:t>27</a:t>
          </a:r>
          <a:r>
            <a:rPr kumimoji="1" lang="ja-JP" altLang="en-US" sz="1100">
              <a:latin typeface="ＭＳ Ｐゴシック"/>
            </a:rPr>
            <a:t>年人事院勧告に基づく給与改定措置により昨年度に対し</a:t>
          </a:r>
          <a:r>
            <a:rPr kumimoji="1" lang="en-US" altLang="ja-JP" sz="1100">
              <a:latin typeface="ＭＳ Ｐゴシック"/>
            </a:rPr>
            <a:t>1.7</a:t>
          </a:r>
          <a:r>
            <a:rPr kumimoji="1" lang="ja-JP" altLang="en-US" sz="1100">
              <a:latin typeface="ＭＳ Ｐゴシック"/>
            </a:rPr>
            <a:t>増加したが、類似団体平均と比べても</a:t>
          </a:r>
          <a:r>
            <a:rPr kumimoji="1" lang="en-US" altLang="ja-JP" sz="1100">
              <a:latin typeface="ＭＳ Ｐゴシック"/>
            </a:rPr>
            <a:t>1.2</a:t>
          </a:r>
          <a:r>
            <a:rPr kumimoji="1" lang="ja-JP" altLang="en-US" sz="1100">
              <a:latin typeface="ＭＳ Ｐゴシック"/>
            </a:rPr>
            <a:t>低い数値となっている。</a:t>
          </a:r>
        </a:p>
        <a:p>
          <a:r>
            <a:rPr kumimoji="1" lang="ja-JP" altLang="en-US" sz="1100">
              <a:latin typeface="ＭＳ Ｐゴシック"/>
            </a:rPr>
            <a:t>　　なお、</a:t>
          </a:r>
          <a:r>
            <a:rPr kumimoji="1" lang="en-US" altLang="ja-JP" sz="1100">
              <a:latin typeface="ＭＳ Ｐゴシック"/>
            </a:rPr>
            <a:t>24</a:t>
          </a:r>
          <a:r>
            <a:rPr kumimoji="1" lang="ja-JP" altLang="en-US" sz="1100">
              <a:latin typeface="ＭＳ Ｐゴシック"/>
            </a:rPr>
            <a:t>年度は</a:t>
          </a:r>
          <a:r>
            <a:rPr kumimoji="1" lang="en-US" altLang="ja-JP" sz="1100">
              <a:latin typeface="ＭＳ Ｐゴシック"/>
            </a:rPr>
            <a:t>23</a:t>
          </a:r>
          <a:r>
            <a:rPr kumimoji="1" lang="ja-JP" altLang="en-US" sz="1100">
              <a:latin typeface="ＭＳ Ｐゴシック"/>
            </a:rPr>
            <a:t>年度から実施されている国家公務員の時限的な（</a:t>
          </a:r>
          <a:r>
            <a:rPr kumimoji="1" lang="en-US" altLang="ja-JP" sz="1100">
              <a:latin typeface="ＭＳ Ｐゴシック"/>
            </a:rPr>
            <a:t>2</a:t>
          </a:r>
          <a:r>
            <a:rPr kumimoji="1" lang="ja-JP" altLang="en-US" sz="1100">
              <a:latin typeface="ＭＳ Ｐゴシック"/>
            </a:rPr>
            <a:t>年間）給与改定特例法により</a:t>
          </a:r>
          <a:r>
            <a:rPr kumimoji="1" lang="en-US" altLang="ja-JP" sz="1100">
              <a:latin typeface="ＭＳ Ｐゴシック"/>
            </a:rPr>
            <a:t>100</a:t>
          </a:r>
          <a:r>
            <a:rPr kumimoji="1" lang="ja-JP" altLang="en-US" sz="1100">
              <a:latin typeface="ＭＳ Ｐゴシック"/>
            </a:rPr>
            <a:t>を超える数値となっている。</a:t>
          </a:r>
        </a:p>
        <a:p>
          <a:r>
            <a:rPr kumimoji="1" lang="ja-JP" altLang="en-US" sz="1100">
              <a:latin typeface="ＭＳ Ｐゴシック"/>
            </a:rPr>
            <a:t>　引き続き類似団体平均数値を上回らないよう、適正な給与制度の運用を検討する。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15723</xdr:rowOff>
    </xdr:from>
    <xdr:to>
      <xdr:col>24</xdr:col>
      <xdr:colOff>558800</xdr:colOff>
      <xdr:row>89</xdr:row>
      <xdr:rowOff>23888</xdr:rowOff>
    </xdr:to>
    <xdr:cxnSp macro="">
      <xdr:nvCxnSpPr>
        <xdr:cNvPr id="253" name="直線コネクタ 252"/>
        <xdr:cNvCxnSpPr/>
      </xdr:nvCxnSpPr>
      <xdr:spPr>
        <a:xfrm flipV="1">
          <a:off x="17018000" y="13731723"/>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89</xdr:row>
      <xdr:rowOff>23888</xdr:rowOff>
    </xdr:from>
    <xdr:to>
      <xdr:col>24</xdr:col>
      <xdr:colOff>647700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102100</xdr:rowOff>
    </xdr:from>
    <xdr:ext cx="762000" cy="259045"/>
    <xdr:sp macro="" textlink="">
      <xdr:nvSpPr>
        <xdr:cNvPr id="256" name="給与水準   （国との比較）最大値テキスト"/>
        <xdr:cNvSpPr txBox="1"/>
      </xdr:nvSpPr>
      <xdr:spPr>
        <a:xfrm>
          <a:off x="17106900" y="134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15723</xdr:rowOff>
    </xdr:from>
    <xdr:to>
      <xdr:col>24</xdr:col>
      <xdr:colOff>647700</xdr:colOff>
      <xdr:row>80</xdr:row>
      <xdr:rowOff>15723</xdr:rowOff>
    </xdr:to>
    <xdr:cxnSp macro="">
      <xdr:nvCxnSpPr>
        <xdr:cNvPr id="257" name="直線コネクタ 256"/>
        <xdr:cNvCxnSpPr/>
      </xdr:nvCxnSpPr>
      <xdr:spPr>
        <a:xfrm>
          <a:off x="16929100" y="1373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6955</xdr:rowOff>
    </xdr:from>
    <xdr:to>
      <xdr:col>24</xdr:col>
      <xdr:colOff>558800</xdr:colOff>
      <xdr:row>84</xdr:row>
      <xdr:rowOff>30843</xdr:rowOff>
    </xdr:to>
    <xdr:cxnSp macro="">
      <xdr:nvCxnSpPr>
        <xdr:cNvPr id="258" name="直線コネクタ 257"/>
        <xdr:cNvCxnSpPr/>
      </xdr:nvCxnSpPr>
      <xdr:spPr>
        <a:xfrm>
          <a:off x="16179800" y="14237305"/>
          <a:ext cx="8382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90006</xdr:rowOff>
    </xdr:from>
    <xdr:ext cx="762000" cy="259045"/>
    <xdr:sp macro="" textlink="">
      <xdr:nvSpPr>
        <xdr:cNvPr id="259" name="給与水準   （国との比較）平均値テキスト"/>
        <xdr:cNvSpPr txBox="1"/>
      </xdr:nvSpPr>
      <xdr:spPr>
        <a:xfrm>
          <a:off x="17106900" y="14491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60" name="フローチャート : 判断 259"/>
        <xdr:cNvSpPr/>
      </xdr:nvSpPr>
      <xdr:spPr>
        <a:xfrm>
          <a:off x="169672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6955</xdr:rowOff>
    </xdr:from>
    <xdr:to>
      <xdr:col>23</xdr:col>
      <xdr:colOff>406400</xdr:colOff>
      <xdr:row>84</xdr:row>
      <xdr:rowOff>19352</xdr:rowOff>
    </xdr:to>
    <xdr:cxnSp macro="">
      <xdr:nvCxnSpPr>
        <xdr:cNvPr id="261" name="直線コネクタ 260"/>
        <xdr:cNvCxnSpPr/>
      </xdr:nvCxnSpPr>
      <xdr:spPr>
        <a:xfrm flipV="1">
          <a:off x="15290800" y="14237305"/>
          <a:ext cx="8890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62" name="フローチャート : 判断 261"/>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63" name="テキスト ボックス 262"/>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19352</xdr:rowOff>
    </xdr:from>
    <xdr:to>
      <xdr:col>22</xdr:col>
      <xdr:colOff>203200</xdr:colOff>
      <xdr:row>89</xdr:row>
      <xdr:rowOff>92832</xdr:rowOff>
    </xdr:to>
    <xdr:cxnSp macro="">
      <xdr:nvCxnSpPr>
        <xdr:cNvPr id="264" name="直線コネクタ 263"/>
        <xdr:cNvCxnSpPr/>
      </xdr:nvCxnSpPr>
      <xdr:spPr>
        <a:xfrm flipV="1">
          <a:off x="14401800" y="14421152"/>
          <a:ext cx="889000" cy="93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60477</xdr:rowOff>
    </xdr:from>
    <xdr:to>
      <xdr:col>22</xdr:col>
      <xdr:colOff>254000</xdr:colOff>
      <xdr:row>84</xdr:row>
      <xdr:rowOff>162077</xdr:rowOff>
    </xdr:to>
    <xdr:sp macro="" textlink="">
      <xdr:nvSpPr>
        <xdr:cNvPr id="265" name="フローチャート : 判断 264"/>
        <xdr:cNvSpPr/>
      </xdr:nvSpPr>
      <xdr:spPr>
        <a:xfrm>
          <a:off x="15240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146854</xdr:rowOff>
    </xdr:from>
    <xdr:ext cx="762000" cy="259045"/>
    <xdr:sp macro="" textlink="">
      <xdr:nvSpPr>
        <xdr:cNvPr id="266" name="テキスト ボックス 265"/>
        <xdr:cNvSpPr txBox="1"/>
      </xdr:nvSpPr>
      <xdr:spPr>
        <a:xfrm>
          <a:off x="14909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92832</xdr:rowOff>
    </xdr:from>
    <xdr:to>
      <xdr:col>21</xdr:col>
      <xdr:colOff>0</xdr:colOff>
      <xdr:row>89</xdr:row>
      <xdr:rowOff>150284</xdr:rowOff>
    </xdr:to>
    <xdr:cxnSp macro="">
      <xdr:nvCxnSpPr>
        <xdr:cNvPr id="267" name="直線コネクタ 266"/>
        <xdr:cNvCxnSpPr/>
      </xdr:nvCxnSpPr>
      <xdr:spPr>
        <a:xfrm flipV="1">
          <a:off x="13512800" y="1535188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99484</xdr:rowOff>
    </xdr:from>
    <xdr:to>
      <xdr:col>21</xdr:col>
      <xdr:colOff>50800</xdr:colOff>
      <xdr:row>90</xdr:row>
      <xdr:rowOff>29634</xdr:rowOff>
    </xdr:to>
    <xdr:sp macro="" textlink="">
      <xdr:nvSpPr>
        <xdr:cNvPr id="268" name="フローチャート : 判断 267"/>
        <xdr:cNvSpPr/>
      </xdr:nvSpPr>
      <xdr:spPr>
        <a:xfrm>
          <a:off x="14351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69" name="テキスト ボックス 268"/>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70" name="フローチャート : 判断 269"/>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71" name="テキスト ボックス 270"/>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151493</xdr:rowOff>
    </xdr:from>
    <xdr:to>
      <xdr:col>24</xdr:col>
      <xdr:colOff>609600</xdr:colOff>
      <xdr:row>84</xdr:row>
      <xdr:rowOff>81643</xdr:rowOff>
    </xdr:to>
    <xdr:sp macro="" textlink="">
      <xdr:nvSpPr>
        <xdr:cNvPr id="277" name="円/楕円 276"/>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168020</xdr:rowOff>
    </xdr:from>
    <xdr:ext cx="762000" cy="259045"/>
    <xdr:sp macro="" textlink="">
      <xdr:nvSpPr>
        <xdr:cNvPr id="278" name="給与水準   （国との比較）該当値テキスト"/>
        <xdr:cNvSpPr txBox="1"/>
      </xdr:nvSpPr>
      <xdr:spPr>
        <a:xfrm>
          <a:off x="171069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127605</xdr:rowOff>
    </xdr:from>
    <xdr:to>
      <xdr:col>23</xdr:col>
      <xdr:colOff>457200</xdr:colOff>
      <xdr:row>83</xdr:row>
      <xdr:rowOff>57755</xdr:rowOff>
    </xdr:to>
    <xdr:sp macro="" textlink="">
      <xdr:nvSpPr>
        <xdr:cNvPr id="279" name="円/楕円 278"/>
        <xdr:cNvSpPr/>
      </xdr:nvSpPr>
      <xdr:spPr>
        <a:xfrm>
          <a:off x="16129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67932</xdr:rowOff>
    </xdr:from>
    <xdr:ext cx="736600" cy="259045"/>
    <xdr:sp macro="" textlink="">
      <xdr:nvSpPr>
        <xdr:cNvPr id="280" name="テキスト ボックス 279"/>
        <xdr:cNvSpPr txBox="1"/>
      </xdr:nvSpPr>
      <xdr:spPr>
        <a:xfrm>
          <a:off x="15798800" y="1395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140002</xdr:rowOff>
    </xdr:from>
    <xdr:to>
      <xdr:col>22</xdr:col>
      <xdr:colOff>254000</xdr:colOff>
      <xdr:row>84</xdr:row>
      <xdr:rowOff>70152</xdr:rowOff>
    </xdr:to>
    <xdr:sp macro="" textlink="">
      <xdr:nvSpPr>
        <xdr:cNvPr id="281" name="円/楕円 280"/>
        <xdr:cNvSpPr/>
      </xdr:nvSpPr>
      <xdr:spPr>
        <a:xfrm>
          <a:off x="15240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80329</xdr:rowOff>
    </xdr:from>
    <xdr:ext cx="762000" cy="259045"/>
    <xdr:sp macro="" textlink="">
      <xdr:nvSpPr>
        <xdr:cNvPr id="282" name="テキスト ボックス 281"/>
        <xdr:cNvSpPr txBox="1"/>
      </xdr:nvSpPr>
      <xdr:spPr>
        <a:xfrm>
          <a:off x="14909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42032</xdr:rowOff>
    </xdr:from>
    <xdr:to>
      <xdr:col>21</xdr:col>
      <xdr:colOff>50800</xdr:colOff>
      <xdr:row>89</xdr:row>
      <xdr:rowOff>143632</xdr:rowOff>
    </xdr:to>
    <xdr:sp macro="" textlink="">
      <xdr:nvSpPr>
        <xdr:cNvPr id="283" name="円/楕円 282"/>
        <xdr:cNvSpPr/>
      </xdr:nvSpPr>
      <xdr:spPr>
        <a:xfrm>
          <a:off x="14351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153809</xdr:rowOff>
    </xdr:from>
    <xdr:ext cx="762000" cy="259045"/>
    <xdr:sp macro="" textlink="">
      <xdr:nvSpPr>
        <xdr:cNvPr id="284" name="テキスト ボックス 283"/>
        <xdr:cNvSpPr txBox="1"/>
      </xdr:nvSpPr>
      <xdr:spPr>
        <a:xfrm>
          <a:off x="14020800" y="15069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85" name="円/楕円 284"/>
        <xdr:cNvSpPr/>
      </xdr:nvSpPr>
      <xdr:spPr>
        <a:xfrm>
          <a:off x="13462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39811</xdr:rowOff>
    </xdr:from>
    <xdr:ext cx="762000" cy="259045"/>
    <xdr:sp macro="" textlink="">
      <xdr:nvSpPr>
        <xdr:cNvPr id="286" name="テキスト ボックス 285"/>
        <xdr:cNvSpPr txBox="1"/>
      </xdr:nvSpPr>
      <xdr:spPr>
        <a:xfrm>
          <a:off x="13131800" y="15127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定員適正化計画に基づき新規採用職員については、</a:t>
          </a:r>
          <a:r>
            <a:rPr kumimoji="1" lang="en-US" altLang="ja-JP" sz="1100">
              <a:latin typeface="ＭＳ Ｐゴシック"/>
            </a:rPr>
            <a:t>25</a:t>
          </a:r>
          <a:r>
            <a:rPr kumimoji="1" lang="ja-JP" altLang="en-US" sz="1100">
              <a:latin typeface="ＭＳ Ｐゴシック"/>
            </a:rPr>
            <a:t>年度まで退職者一部不補充等を実施していたことから、常に低い数値となっている。今年度は前年度に比べ人口千人あたり</a:t>
          </a:r>
          <a:r>
            <a:rPr kumimoji="1" lang="en-US" altLang="ja-JP" sz="1100">
              <a:latin typeface="ＭＳ Ｐゴシック"/>
            </a:rPr>
            <a:t>0.1</a:t>
          </a:r>
          <a:r>
            <a:rPr kumimoji="1" lang="ja-JP" altLang="en-US" sz="1100">
              <a:latin typeface="ＭＳ Ｐゴシック"/>
            </a:rPr>
            <a:t>人増となったが、類似団体平均と比べても</a:t>
          </a:r>
          <a:r>
            <a:rPr kumimoji="1" lang="en-US" altLang="ja-JP" sz="1100">
              <a:latin typeface="ＭＳ Ｐゴシック"/>
            </a:rPr>
            <a:t>0.43</a:t>
          </a:r>
          <a:r>
            <a:rPr kumimoji="1" lang="ja-JP" altLang="en-US" sz="1100">
              <a:latin typeface="ＭＳ Ｐゴシック"/>
            </a:rPr>
            <a:t>人少なく、宮崎県市町村平均と比較しても</a:t>
          </a:r>
          <a:r>
            <a:rPr kumimoji="1" lang="en-US" altLang="ja-JP" sz="1100">
              <a:latin typeface="ＭＳ Ｐゴシック"/>
            </a:rPr>
            <a:t>1.7</a:t>
          </a:r>
          <a:r>
            <a:rPr kumimoji="1" lang="ja-JP" altLang="en-US" sz="1100">
              <a:latin typeface="ＭＳ Ｐゴシック"/>
            </a:rPr>
            <a:t>人少ない結果となっている。</a:t>
          </a:r>
        </a:p>
        <a:p>
          <a:r>
            <a:rPr kumimoji="1" lang="ja-JP" altLang="en-US" sz="1100">
              <a:latin typeface="ＭＳ Ｐゴシック"/>
            </a:rPr>
            <a:t>　本町の人口は、微増ではあるものの増加傾向にあることから、住民へのサービスの低下を招かないよう今後も適正な人員管理に努める。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8" name="直線コネクタ 317"/>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9"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20" name="直線コネクタ 319"/>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21"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22" name="直線コネクタ 321"/>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117566</xdr:rowOff>
    </xdr:from>
    <xdr:to>
      <xdr:col>24</xdr:col>
      <xdr:colOff>558800</xdr:colOff>
      <xdr:row>59</xdr:row>
      <xdr:rowOff>134801</xdr:rowOff>
    </xdr:to>
    <xdr:cxnSp macro="">
      <xdr:nvCxnSpPr>
        <xdr:cNvPr id="323" name="直線コネクタ 322"/>
        <xdr:cNvCxnSpPr/>
      </xdr:nvCxnSpPr>
      <xdr:spPr>
        <a:xfrm>
          <a:off x="16179800" y="10233116"/>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130192</xdr:rowOff>
    </xdr:from>
    <xdr:ext cx="762000" cy="259045"/>
    <xdr:sp macro="" textlink="">
      <xdr:nvSpPr>
        <xdr:cNvPr id="324" name="定員管理の状況平均値テキスト"/>
        <xdr:cNvSpPr txBox="1"/>
      </xdr:nvSpPr>
      <xdr:spPr>
        <a:xfrm>
          <a:off x="17106900" y="1024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5" name="フローチャート : 判断 324"/>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102053</xdr:rowOff>
    </xdr:from>
    <xdr:to>
      <xdr:col>23</xdr:col>
      <xdr:colOff>406400</xdr:colOff>
      <xdr:row>59</xdr:row>
      <xdr:rowOff>117566</xdr:rowOff>
    </xdr:to>
    <xdr:cxnSp macro="">
      <xdr:nvCxnSpPr>
        <xdr:cNvPr id="326" name="直線コネクタ 325"/>
        <xdr:cNvCxnSpPr/>
      </xdr:nvCxnSpPr>
      <xdr:spPr>
        <a:xfrm>
          <a:off x="15290800" y="10217603"/>
          <a:ext cx="8890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7" name="フローチャート : 判断 326"/>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152326</xdr:rowOff>
    </xdr:from>
    <xdr:ext cx="736600" cy="259045"/>
    <xdr:sp macro="" textlink="">
      <xdr:nvSpPr>
        <xdr:cNvPr id="328" name="テキスト ボックス 327"/>
        <xdr:cNvSpPr txBox="1"/>
      </xdr:nvSpPr>
      <xdr:spPr>
        <a:xfrm>
          <a:off x="15798800" y="10439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102053</xdr:rowOff>
    </xdr:from>
    <xdr:to>
      <xdr:col>22</xdr:col>
      <xdr:colOff>203200</xdr:colOff>
      <xdr:row>59</xdr:row>
      <xdr:rowOff>110672</xdr:rowOff>
    </xdr:to>
    <xdr:cxnSp macro="">
      <xdr:nvCxnSpPr>
        <xdr:cNvPr id="329" name="直線コネクタ 328"/>
        <xdr:cNvCxnSpPr/>
      </xdr:nvCxnSpPr>
      <xdr:spPr>
        <a:xfrm flipV="1">
          <a:off x="14401800" y="10217603"/>
          <a:ext cx="889000" cy="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30" name="フローチャート : 判断 329"/>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154050</xdr:rowOff>
    </xdr:from>
    <xdr:ext cx="762000" cy="259045"/>
    <xdr:sp macro="" textlink="">
      <xdr:nvSpPr>
        <xdr:cNvPr id="331" name="テキスト ボックス 330"/>
        <xdr:cNvSpPr txBox="1"/>
      </xdr:nvSpPr>
      <xdr:spPr>
        <a:xfrm>
          <a:off x="14909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110672</xdr:rowOff>
    </xdr:from>
    <xdr:to>
      <xdr:col>21</xdr:col>
      <xdr:colOff>0</xdr:colOff>
      <xdr:row>59</xdr:row>
      <xdr:rowOff>117566</xdr:rowOff>
    </xdr:to>
    <xdr:cxnSp macro="">
      <xdr:nvCxnSpPr>
        <xdr:cNvPr id="332" name="直線コネクタ 331"/>
        <xdr:cNvCxnSpPr/>
      </xdr:nvCxnSpPr>
      <xdr:spPr>
        <a:xfrm flipV="1">
          <a:off x="13512800" y="1022622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3" name="フローチャート : 判断 332"/>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4" name="テキスト ボックス 333"/>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5" name="フローチャート : 判断 334"/>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171286</xdr:rowOff>
    </xdr:from>
    <xdr:ext cx="762000" cy="259045"/>
    <xdr:sp macro="" textlink="">
      <xdr:nvSpPr>
        <xdr:cNvPr id="336" name="テキスト ボックス 335"/>
        <xdr:cNvSpPr txBox="1"/>
      </xdr:nvSpPr>
      <xdr:spPr>
        <a:xfrm>
          <a:off x="13131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84001</xdr:rowOff>
    </xdr:from>
    <xdr:to>
      <xdr:col>24</xdr:col>
      <xdr:colOff>609600</xdr:colOff>
      <xdr:row>60</xdr:row>
      <xdr:rowOff>14151</xdr:rowOff>
    </xdr:to>
    <xdr:sp macro="" textlink="">
      <xdr:nvSpPr>
        <xdr:cNvPr id="342" name="円/楕円 341"/>
        <xdr:cNvSpPr/>
      </xdr:nvSpPr>
      <xdr:spPr>
        <a:xfrm>
          <a:off x="169672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100528</xdr:rowOff>
    </xdr:from>
    <xdr:ext cx="762000" cy="259045"/>
    <xdr:sp macro="" textlink="">
      <xdr:nvSpPr>
        <xdr:cNvPr id="343" name="定員管理の状況該当値テキスト"/>
        <xdr:cNvSpPr txBox="1"/>
      </xdr:nvSpPr>
      <xdr:spPr>
        <a:xfrm>
          <a:off x="17106900" y="1004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66766</xdr:rowOff>
    </xdr:from>
    <xdr:to>
      <xdr:col>23</xdr:col>
      <xdr:colOff>457200</xdr:colOff>
      <xdr:row>59</xdr:row>
      <xdr:rowOff>168366</xdr:rowOff>
    </xdr:to>
    <xdr:sp macro="" textlink="">
      <xdr:nvSpPr>
        <xdr:cNvPr id="344" name="円/楕円 343"/>
        <xdr:cNvSpPr/>
      </xdr:nvSpPr>
      <xdr:spPr>
        <a:xfrm>
          <a:off x="161290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7093</xdr:rowOff>
    </xdr:from>
    <xdr:ext cx="736600" cy="259045"/>
    <xdr:sp macro="" textlink="">
      <xdr:nvSpPr>
        <xdr:cNvPr id="345" name="テキスト ボックス 344"/>
        <xdr:cNvSpPr txBox="1"/>
      </xdr:nvSpPr>
      <xdr:spPr>
        <a:xfrm>
          <a:off x="15798800" y="995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51253</xdr:rowOff>
    </xdr:from>
    <xdr:to>
      <xdr:col>22</xdr:col>
      <xdr:colOff>254000</xdr:colOff>
      <xdr:row>59</xdr:row>
      <xdr:rowOff>152853</xdr:rowOff>
    </xdr:to>
    <xdr:sp macro="" textlink="">
      <xdr:nvSpPr>
        <xdr:cNvPr id="346" name="円/楕円 345"/>
        <xdr:cNvSpPr/>
      </xdr:nvSpPr>
      <xdr:spPr>
        <a:xfrm>
          <a:off x="15240000" y="1016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163030</xdr:rowOff>
    </xdr:from>
    <xdr:ext cx="762000" cy="259045"/>
    <xdr:sp macro="" textlink="">
      <xdr:nvSpPr>
        <xdr:cNvPr id="347" name="テキスト ボックス 346"/>
        <xdr:cNvSpPr txBox="1"/>
      </xdr:nvSpPr>
      <xdr:spPr>
        <a:xfrm>
          <a:off x="14909800" y="9935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59872</xdr:rowOff>
    </xdr:from>
    <xdr:to>
      <xdr:col>21</xdr:col>
      <xdr:colOff>50800</xdr:colOff>
      <xdr:row>59</xdr:row>
      <xdr:rowOff>161472</xdr:rowOff>
    </xdr:to>
    <xdr:sp macro="" textlink="">
      <xdr:nvSpPr>
        <xdr:cNvPr id="348" name="円/楕円 347"/>
        <xdr:cNvSpPr/>
      </xdr:nvSpPr>
      <xdr:spPr>
        <a:xfrm>
          <a:off x="14351000" y="1017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199</xdr:rowOff>
    </xdr:from>
    <xdr:ext cx="762000" cy="259045"/>
    <xdr:sp macro="" textlink="">
      <xdr:nvSpPr>
        <xdr:cNvPr id="349" name="テキスト ボックス 348"/>
        <xdr:cNvSpPr txBox="1"/>
      </xdr:nvSpPr>
      <xdr:spPr>
        <a:xfrm>
          <a:off x="14020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66766</xdr:rowOff>
    </xdr:from>
    <xdr:to>
      <xdr:col>19</xdr:col>
      <xdr:colOff>533400</xdr:colOff>
      <xdr:row>59</xdr:row>
      <xdr:rowOff>168366</xdr:rowOff>
    </xdr:to>
    <xdr:sp macro="" textlink="">
      <xdr:nvSpPr>
        <xdr:cNvPr id="350" name="円/楕円 349"/>
        <xdr:cNvSpPr/>
      </xdr:nvSpPr>
      <xdr:spPr>
        <a:xfrm>
          <a:off x="134620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7093</xdr:rowOff>
    </xdr:from>
    <xdr:ext cx="762000" cy="259045"/>
    <xdr:sp macro="" textlink="">
      <xdr:nvSpPr>
        <xdr:cNvPr id="351" name="テキスト ボックス 350"/>
        <xdr:cNvSpPr txBox="1"/>
      </xdr:nvSpPr>
      <xdr:spPr>
        <a:xfrm>
          <a:off x="13131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実質公債比率は、昨年度から</a:t>
          </a:r>
          <a:r>
            <a:rPr kumimoji="1" lang="en-US" altLang="ja-JP" sz="1100">
              <a:latin typeface="ＭＳ Ｐゴシック"/>
            </a:rPr>
            <a:t>1.0</a:t>
          </a:r>
          <a:r>
            <a:rPr kumimoji="1" lang="ja-JP" altLang="en-US" sz="1100">
              <a:latin typeface="ＭＳ Ｐゴシック"/>
            </a:rPr>
            <a:t>ポイントの減となり、類似団体平均を</a:t>
          </a:r>
          <a:r>
            <a:rPr kumimoji="1" lang="en-US" altLang="ja-JP" sz="1100">
              <a:latin typeface="ＭＳ Ｐゴシック"/>
            </a:rPr>
            <a:t>2.3</a:t>
          </a:r>
          <a:r>
            <a:rPr kumimoji="1" lang="ja-JP" altLang="en-US" sz="1100">
              <a:latin typeface="ＭＳ Ｐゴシック"/>
            </a:rPr>
            <a:t>ポイント上回る結果となった。これは、</a:t>
          </a:r>
          <a:r>
            <a:rPr kumimoji="1" lang="en-US" altLang="ja-JP" sz="1100">
              <a:latin typeface="ＭＳ Ｐゴシック"/>
            </a:rPr>
            <a:t>27</a:t>
          </a:r>
          <a:r>
            <a:rPr kumimoji="1" lang="ja-JP" altLang="en-US" sz="1100">
              <a:latin typeface="ＭＳ Ｐゴシック"/>
            </a:rPr>
            <a:t>年度単年度比率は</a:t>
          </a:r>
          <a:r>
            <a:rPr kumimoji="1" lang="en-US" altLang="ja-JP" sz="1100">
              <a:latin typeface="ＭＳ Ｐゴシック"/>
            </a:rPr>
            <a:t>1.5</a:t>
          </a:r>
          <a:r>
            <a:rPr kumimoji="1" lang="ja-JP" altLang="en-US" sz="1100">
              <a:latin typeface="ＭＳ Ｐゴシック"/>
            </a:rPr>
            <a:t>％となったが、</a:t>
          </a:r>
          <a:r>
            <a:rPr kumimoji="1" lang="en-US" altLang="ja-JP" sz="1100">
              <a:latin typeface="ＭＳ Ｐゴシック"/>
            </a:rPr>
            <a:t>25</a:t>
          </a:r>
          <a:r>
            <a:rPr kumimoji="1" lang="ja-JP" altLang="en-US" sz="1100">
              <a:latin typeface="ＭＳ Ｐゴシック"/>
            </a:rPr>
            <a:t>、</a:t>
          </a:r>
          <a:r>
            <a:rPr kumimoji="1" lang="en-US" altLang="ja-JP" sz="1100">
              <a:latin typeface="ＭＳ Ｐゴシック"/>
            </a:rPr>
            <a:t>26</a:t>
          </a:r>
          <a:r>
            <a:rPr kumimoji="1" lang="ja-JP" altLang="en-US" sz="1100">
              <a:latin typeface="ＭＳ Ｐゴシック"/>
            </a:rPr>
            <a:t>年度における公債費に準ずる債務負担行為額の影響により単年度比率の</a:t>
          </a:r>
          <a:r>
            <a:rPr kumimoji="1" lang="en-US" altLang="ja-JP" sz="1100">
              <a:latin typeface="ＭＳ Ｐゴシック"/>
            </a:rPr>
            <a:t>2</a:t>
          </a:r>
          <a:r>
            <a:rPr kumimoji="1" lang="ja-JP" altLang="en-US" sz="1100">
              <a:latin typeface="ＭＳ Ｐゴシック"/>
            </a:rPr>
            <a:t>ヵ年平均で約</a:t>
          </a:r>
          <a:r>
            <a:rPr kumimoji="1" lang="en-US" altLang="ja-JP" sz="1100">
              <a:latin typeface="ＭＳ Ｐゴシック"/>
            </a:rPr>
            <a:t>13.0</a:t>
          </a:r>
          <a:r>
            <a:rPr kumimoji="1" lang="ja-JP" altLang="en-US" sz="1100">
              <a:latin typeface="ＭＳ Ｐゴシック"/>
            </a:rPr>
            <a:t>％となっていることから</a:t>
          </a:r>
          <a:r>
            <a:rPr kumimoji="1" lang="en-US" altLang="ja-JP" sz="1100">
              <a:latin typeface="ＭＳ Ｐゴシック"/>
            </a:rPr>
            <a:t>9.1</a:t>
          </a:r>
          <a:r>
            <a:rPr kumimoji="1" lang="ja-JP" altLang="en-US" sz="1100">
              <a:latin typeface="ＭＳ Ｐゴシック"/>
            </a:rPr>
            <a:t>％の比率となった。また、公債費については、近年借り入れた大型事業に伴う地方債の元金償還が始まることから、今後増額していくことが見込まれている。</a:t>
          </a:r>
        </a:p>
        <a:p>
          <a:r>
            <a:rPr kumimoji="1" lang="ja-JP" altLang="en-US" sz="1100">
              <a:latin typeface="ＭＳ Ｐゴシック"/>
            </a:rPr>
            <a:t>　建設事業実施の際は、事業内容の検証を十分に行うとともに、補助金の確保や基金造成などにより地方債発行額の抑制に務め、地方債発行の際は、交付税措置のある地方債により基準財政需要額への算入を確実に行い、実質公債比率の抑制に積極的に取組む必要がある。　</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9" name="直線コネクタ 378"/>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80"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1" name="直線コネクタ 380"/>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82"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83" name="直線コネクタ 382"/>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113877</xdr:rowOff>
    </xdr:from>
    <xdr:to>
      <xdr:col>24</xdr:col>
      <xdr:colOff>558800</xdr:colOff>
      <xdr:row>43</xdr:row>
      <xdr:rowOff>22860</xdr:rowOff>
    </xdr:to>
    <xdr:cxnSp macro="">
      <xdr:nvCxnSpPr>
        <xdr:cNvPr id="384" name="直線コネクタ 383"/>
        <xdr:cNvCxnSpPr/>
      </xdr:nvCxnSpPr>
      <xdr:spPr>
        <a:xfrm flipV="1">
          <a:off x="16179800" y="731477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66057</xdr:rowOff>
    </xdr:from>
    <xdr:ext cx="762000" cy="259045"/>
    <xdr:sp macro="" textlink="">
      <xdr:nvSpPr>
        <xdr:cNvPr id="385" name="公債費負担の状況平均値テキスト"/>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6" name="フローチャート : 判断 385"/>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148590</xdr:rowOff>
    </xdr:from>
    <xdr:to>
      <xdr:col>23</xdr:col>
      <xdr:colOff>406400</xdr:colOff>
      <xdr:row>43</xdr:row>
      <xdr:rowOff>22860</xdr:rowOff>
    </xdr:to>
    <xdr:cxnSp macro="">
      <xdr:nvCxnSpPr>
        <xdr:cNvPr id="387" name="直線コネクタ 386"/>
        <xdr:cNvCxnSpPr/>
      </xdr:nvCxnSpPr>
      <xdr:spPr>
        <a:xfrm>
          <a:off x="15290800" y="717804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8" name="フローチャート : 判断 387"/>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62247</xdr:rowOff>
    </xdr:from>
    <xdr:ext cx="736600" cy="259045"/>
    <xdr:sp macro="" textlink="">
      <xdr:nvSpPr>
        <xdr:cNvPr id="389" name="テキスト ボックス 388"/>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44027</xdr:rowOff>
    </xdr:from>
    <xdr:to>
      <xdr:col>22</xdr:col>
      <xdr:colOff>203200</xdr:colOff>
      <xdr:row>41</xdr:row>
      <xdr:rowOff>148590</xdr:rowOff>
    </xdr:to>
    <xdr:cxnSp macro="">
      <xdr:nvCxnSpPr>
        <xdr:cNvPr id="390" name="直線コネクタ 389"/>
        <xdr:cNvCxnSpPr/>
      </xdr:nvCxnSpPr>
      <xdr:spPr>
        <a:xfrm>
          <a:off x="14401800" y="707347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1" name="フローチャート : 判断 390"/>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92" name="テキスト ボックス 391"/>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44027</xdr:rowOff>
    </xdr:from>
    <xdr:to>
      <xdr:col>21</xdr:col>
      <xdr:colOff>0</xdr:colOff>
      <xdr:row>42</xdr:row>
      <xdr:rowOff>1270</xdr:rowOff>
    </xdr:to>
    <xdr:cxnSp macro="">
      <xdr:nvCxnSpPr>
        <xdr:cNvPr id="393" name="直線コネクタ 392"/>
        <xdr:cNvCxnSpPr/>
      </xdr:nvCxnSpPr>
      <xdr:spPr>
        <a:xfrm flipV="1">
          <a:off x="13512800" y="707347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4" name="フローチャート : 判断 393"/>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395" name="テキスト ボックス 394"/>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6" name="フローチャート : 判断 395"/>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97" name="テキスト ボックス 396"/>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63077</xdr:rowOff>
    </xdr:from>
    <xdr:to>
      <xdr:col>24</xdr:col>
      <xdr:colOff>609600</xdr:colOff>
      <xdr:row>42</xdr:row>
      <xdr:rowOff>164677</xdr:rowOff>
    </xdr:to>
    <xdr:sp macro="" textlink="">
      <xdr:nvSpPr>
        <xdr:cNvPr id="403" name="円/楕円 402"/>
        <xdr:cNvSpPr/>
      </xdr:nvSpPr>
      <xdr:spPr>
        <a:xfrm>
          <a:off x="169672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35154</xdr:rowOff>
    </xdr:from>
    <xdr:ext cx="762000" cy="259045"/>
    <xdr:sp macro="" textlink="">
      <xdr:nvSpPr>
        <xdr:cNvPr id="404" name="公債費負担の状況該当値テキスト"/>
        <xdr:cNvSpPr txBox="1"/>
      </xdr:nvSpPr>
      <xdr:spPr>
        <a:xfrm>
          <a:off x="17106900" y="723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143510</xdr:rowOff>
    </xdr:from>
    <xdr:to>
      <xdr:col>23</xdr:col>
      <xdr:colOff>457200</xdr:colOff>
      <xdr:row>43</xdr:row>
      <xdr:rowOff>73660</xdr:rowOff>
    </xdr:to>
    <xdr:sp macro="" textlink="">
      <xdr:nvSpPr>
        <xdr:cNvPr id="405" name="円/楕円 404"/>
        <xdr:cNvSpPr/>
      </xdr:nvSpPr>
      <xdr:spPr>
        <a:xfrm>
          <a:off x="16129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58437</xdr:rowOff>
    </xdr:from>
    <xdr:ext cx="736600" cy="259045"/>
    <xdr:sp macro="" textlink="">
      <xdr:nvSpPr>
        <xdr:cNvPr id="406" name="テキスト ボックス 405"/>
        <xdr:cNvSpPr txBox="1"/>
      </xdr:nvSpPr>
      <xdr:spPr>
        <a:xfrm>
          <a:off x="15798800" y="743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97790</xdr:rowOff>
    </xdr:from>
    <xdr:to>
      <xdr:col>22</xdr:col>
      <xdr:colOff>254000</xdr:colOff>
      <xdr:row>42</xdr:row>
      <xdr:rowOff>27940</xdr:rowOff>
    </xdr:to>
    <xdr:sp macro="" textlink="">
      <xdr:nvSpPr>
        <xdr:cNvPr id="407" name="円/楕円 406"/>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38117</xdr:rowOff>
    </xdr:from>
    <xdr:ext cx="762000" cy="259045"/>
    <xdr:sp macro="" textlink="">
      <xdr:nvSpPr>
        <xdr:cNvPr id="408" name="テキスト ボックス 407"/>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164677</xdr:rowOff>
    </xdr:from>
    <xdr:to>
      <xdr:col>21</xdr:col>
      <xdr:colOff>50800</xdr:colOff>
      <xdr:row>41</xdr:row>
      <xdr:rowOff>94827</xdr:rowOff>
    </xdr:to>
    <xdr:sp macro="" textlink="">
      <xdr:nvSpPr>
        <xdr:cNvPr id="409" name="円/楕円 408"/>
        <xdr:cNvSpPr/>
      </xdr:nvSpPr>
      <xdr:spPr>
        <a:xfrm>
          <a:off x="14351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105004</xdr:rowOff>
    </xdr:from>
    <xdr:ext cx="762000" cy="259045"/>
    <xdr:sp macro="" textlink="">
      <xdr:nvSpPr>
        <xdr:cNvPr id="410" name="テキスト ボックス 409"/>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411" name="円/楕円 410"/>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62247</xdr:rowOff>
    </xdr:from>
    <xdr:ext cx="762000" cy="259045"/>
    <xdr:sp macro="" textlink="">
      <xdr:nvSpPr>
        <xdr:cNvPr id="412" name="テキスト ボックス 411"/>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類似団体平均を大きく下回り、マイナス計上（▲</a:t>
          </a:r>
          <a:r>
            <a:rPr kumimoji="1" lang="en-US" altLang="ja-JP" sz="1100">
              <a:latin typeface="ＭＳ Ｐゴシック"/>
            </a:rPr>
            <a:t>16.8</a:t>
          </a:r>
          <a:r>
            <a:rPr kumimoji="1" lang="ja-JP" altLang="en-US" sz="1100">
              <a:latin typeface="ＭＳ Ｐゴシック"/>
            </a:rPr>
            <a:t>％）となった前年度からさらに</a:t>
          </a:r>
          <a:r>
            <a:rPr kumimoji="1" lang="en-US" altLang="ja-JP" sz="1100">
              <a:latin typeface="ＭＳ Ｐゴシック"/>
            </a:rPr>
            <a:t>7.9</a:t>
          </a:r>
          <a:r>
            <a:rPr kumimoji="1" lang="ja-JP" altLang="en-US" sz="1100">
              <a:latin typeface="ＭＳ Ｐゴシック"/>
            </a:rPr>
            <a:t>％減少し今年度についてもマイナス計上（▲</a:t>
          </a:r>
          <a:r>
            <a:rPr kumimoji="1" lang="en-US" altLang="ja-JP" sz="1100">
              <a:latin typeface="ＭＳ Ｐゴシック"/>
            </a:rPr>
            <a:t>24.7</a:t>
          </a:r>
          <a:r>
            <a:rPr kumimoji="1" lang="ja-JP" altLang="en-US" sz="1100">
              <a:latin typeface="ＭＳ Ｐゴシック"/>
            </a:rPr>
            <a:t>％）となった。</a:t>
          </a:r>
        </a:p>
        <a:p>
          <a:r>
            <a:rPr kumimoji="1" lang="ja-JP" altLang="en-US" sz="1100">
              <a:latin typeface="ＭＳ Ｐゴシック"/>
            </a:rPr>
            <a:t>　これは、基準財政需要額算入見込額が</a:t>
          </a:r>
          <a:r>
            <a:rPr kumimoji="1" lang="en-US" altLang="ja-JP" sz="1100">
              <a:latin typeface="ＭＳ Ｐゴシック"/>
            </a:rPr>
            <a:t>0.7</a:t>
          </a:r>
          <a:r>
            <a:rPr kumimoji="1" lang="ja-JP" altLang="en-US" sz="1100">
              <a:latin typeface="ＭＳ Ｐゴシック"/>
            </a:rPr>
            <a:t>％減となったものの、充当可能基金及び特定歳入が増となり分母で</a:t>
          </a:r>
          <a:r>
            <a:rPr kumimoji="1" lang="en-US" altLang="ja-JP" sz="1100">
              <a:latin typeface="ＭＳ Ｐゴシック"/>
            </a:rPr>
            <a:t>1.1</a:t>
          </a:r>
          <a:r>
            <a:rPr kumimoji="1" lang="ja-JP" altLang="en-US" sz="1100">
              <a:latin typeface="ＭＳ Ｐゴシック"/>
            </a:rPr>
            <a:t>％の増となり、分子で地方債現在高が</a:t>
          </a:r>
          <a:r>
            <a:rPr kumimoji="1" lang="en-US" altLang="ja-JP" sz="1100">
              <a:latin typeface="ＭＳ Ｐゴシック"/>
            </a:rPr>
            <a:t>8,722</a:t>
          </a:r>
          <a:r>
            <a:rPr kumimoji="1" lang="ja-JP" altLang="en-US" sz="1100">
              <a:latin typeface="ＭＳ Ｐゴシック"/>
            </a:rPr>
            <a:t>百万円増え</a:t>
          </a:r>
          <a:r>
            <a:rPr kumimoji="1" lang="en-US" altLang="ja-JP" sz="1100">
              <a:latin typeface="ＭＳ Ｐゴシック"/>
            </a:rPr>
            <a:t>1.1</a:t>
          </a:r>
          <a:r>
            <a:rPr kumimoji="1" lang="ja-JP" altLang="en-US" sz="1100">
              <a:latin typeface="ＭＳ Ｐゴシック"/>
            </a:rPr>
            <a:t>％の増となったものの退職手当負担見込額が</a:t>
          </a:r>
          <a:r>
            <a:rPr kumimoji="1" lang="en-US" altLang="ja-JP" sz="1100">
              <a:latin typeface="ＭＳ Ｐゴシック"/>
            </a:rPr>
            <a:t>15.6</a:t>
          </a:r>
          <a:r>
            <a:rPr kumimoji="1" lang="ja-JP" altLang="en-US" sz="1100">
              <a:latin typeface="ＭＳ Ｐゴシック"/>
            </a:rPr>
            <a:t>％の減となり、分子で</a:t>
          </a:r>
          <a:r>
            <a:rPr kumimoji="1" lang="en-US" altLang="ja-JP" sz="1100">
              <a:latin typeface="ＭＳ Ｐゴシック"/>
            </a:rPr>
            <a:t>2.8</a:t>
          </a:r>
          <a:r>
            <a:rPr kumimoji="1" lang="ja-JP" altLang="en-US" sz="1100">
              <a:latin typeface="ＭＳ Ｐゴシック"/>
            </a:rPr>
            <a:t>％の減となったためである。</a:t>
          </a:r>
        </a:p>
        <a:p>
          <a:r>
            <a:rPr kumimoji="1" lang="ja-JP" altLang="en-US" sz="1100">
              <a:latin typeface="ＭＳ Ｐゴシック"/>
            </a:rPr>
            <a:t>　今後、施設老朽化による公営住宅建替事業等といった大型事業の実施を予定していることから、基金積立金の増額や将来コストを見据えたうえでの普通建設事業等の実施を計画的に行う必要がある。</a:t>
          </a: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41" name="直線コネクタ 440"/>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42"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43" name="直線コネクタ 442"/>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167657</xdr:rowOff>
    </xdr:from>
    <xdr:ext cx="762000" cy="259045"/>
    <xdr:sp macro="" textlink="">
      <xdr:nvSpPr>
        <xdr:cNvPr id="446" name="将来負担の状況平均値テキスト"/>
        <xdr:cNvSpPr txBox="1"/>
      </xdr:nvSpPr>
      <xdr:spPr>
        <a:xfrm>
          <a:off x="17106900" y="2396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7" name="フローチャート : 判断 446"/>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48" name="フローチャート : 判断 447"/>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49" name="テキスト ボックス 448"/>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98933</xdr:rowOff>
    </xdr:from>
    <xdr:to>
      <xdr:col>22</xdr:col>
      <xdr:colOff>254000</xdr:colOff>
      <xdr:row>15</xdr:row>
      <xdr:rowOff>29083</xdr:rowOff>
    </xdr:to>
    <xdr:sp macro="" textlink="">
      <xdr:nvSpPr>
        <xdr:cNvPr id="450" name="フローチャート : 判断 449"/>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51" name="テキスト ボックス 450"/>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166497</xdr:rowOff>
    </xdr:from>
    <xdr:to>
      <xdr:col>21</xdr:col>
      <xdr:colOff>50800</xdr:colOff>
      <xdr:row>15</xdr:row>
      <xdr:rowOff>96647</xdr:rowOff>
    </xdr:to>
    <xdr:sp macro="" textlink="">
      <xdr:nvSpPr>
        <xdr:cNvPr id="452" name="フローチャート : 判断 451"/>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81424</xdr:rowOff>
    </xdr:from>
    <xdr:ext cx="762000" cy="259045"/>
    <xdr:sp macro="" textlink="">
      <xdr:nvSpPr>
        <xdr:cNvPr id="453" name="テキスト ボックス 452"/>
        <xdr:cNvSpPr txBox="1"/>
      </xdr:nvSpPr>
      <xdr:spPr>
        <a:xfrm>
          <a:off x="14020800" y="265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4" name="フローチャート : 判断 453"/>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11786</xdr:rowOff>
    </xdr:from>
    <xdr:ext cx="762000" cy="259045"/>
    <xdr:sp macro="" textlink="">
      <xdr:nvSpPr>
        <xdr:cNvPr id="455" name="テキスト ボックス 454"/>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20</xdr:col>
      <xdr:colOff>635000</xdr:colOff>
      <xdr:row>13</xdr:row>
      <xdr:rowOff>132038</xdr:rowOff>
    </xdr:from>
    <xdr:to>
      <xdr:col>21</xdr:col>
      <xdr:colOff>50800</xdr:colOff>
      <xdr:row>14</xdr:row>
      <xdr:rowOff>62188</xdr:rowOff>
    </xdr:to>
    <xdr:sp macro="" textlink="">
      <xdr:nvSpPr>
        <xdr:cNvPr id="461" name="円/楕円 460"/>
        <xdr:cNvSpPr/>
      </xdr:nvSpPr>
      <xdr:spPr>
        <a:xfrm>
          <a:off x="14351000" y="236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72365</xdr:rowOff>
    </xdr:from>
    <xdr:ext cx="762000" cy="259045"/>
    <xdr:sp macro="" textlink="">
      <xdr:nvSpPr>
        <xdr:cNvPr id="462" name="テキスト ボックス 461"/>
        <xdr:cNvSpPr txBox="1"/>
      </xdr:nvSpPr>
      <xdr:spPr>
        <a:xfrm>
          <a:off x="14020800" y="212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宮崎県三股町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26,012
25,958
110.02
10,498,930
10,179,149
285,131
5,519,164
7,719,981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人件費については、</a:t>
          </a:r>
          <a:r>
            <a:rPr kumimoji="1" lang="en-US" altLang="ja-JP" sz="1100">
              <a:latin typeface="ＭＳ Ｐゴシック"/>
            </a:rPr>
            <a:t>0.3</a:t>
          </a:r>
          <a:r>
            <a:rPr kumimoji="1" lang="ja-JP" altLang="en-US" sz="1100">
              <a:latin typeface="ＭＳ Ｐゴシック"/>
            </a:rPr>
            <a:t>ポイント減となったが、類似団体との比較において</a:t>
          </a:r>
          <a:r>
            <a:rPr kumimoji="1" lang="en-US" altLang="ja-JP" sz="1100">
              <a:latin typeface="ＭＳ Ｐゴシック"/>
            </a:rPr>
            <a:t>0.8</a:t>
          </a:r>
          <a:r>
            <a:rPr kumimoji="1" lang="ja-JP" altLang="en-US" sz="1100">
              <a:latin typeface="ＭＳ Ｐゴシック"/>
            </a:rPr>
            <a:t>ポイント低い水準となっており、全国及び県との比較においても平均を下回る結果となっている。減となった主な要因は、</a:t>
          </a:r>
          <a:r>
            <a:rPr kumimoji="1" lang="en-US" altLang="ja-JP" sz="1100">
              <a:latin typeface="ＭＳ Ｐゴシック"/>
            </a:rPr>
            <a:t>27</a:t>
          </a:r>
          <a:r>
            <a:rPr kumimoji="1" lang="ja-JP" altLang="en-US" sz="1100">
              <a:latin typeface="ＭＳ Ｐゴシック"/>
            </a:rPr>
            <a:t>年人事院勧告に基づく給与改定措置により職員給が前年度比</a:t>
          </a:r>
          <a:r>
            <a:rPr kumimoji="1" lang="en-US" altLang="ja-JP" sz="1100">
              <a:latin typeface="ＭＳ Ｐゴシック"/>
            </a:rPr>
            <a:t>3.8</a:t>
          </a:r>
          <a:r>
            <a:rPr kumimoji="1" lang="ja-JP" altLang="en-US" sz="1100">
              <a:latin typeface="ＭＳ Ｐゴシック"/>
            </a:rPr>
            <a:t>％増となり、経常経費充当一般財源についても</a:t>
          </a:r>
          <a:r>
            <a:rPr kumimoji="1" lang="en-US" altLang="ja-JP" sz="1100">
              <a:latin typeface="ＭＳ Ｐゴシック"/>
            </a:rPr>
            <a:t>3.9</a:t>
          </a:r>
          <a:r>
            <a:rPr kumimoji="1" lang="ja-JP" altLang="en-US" sz="1100">
              <a:latin typeface="ＭＳ Ｐゴシック"/>
            </a:rPr>
            <a:t>％増となったが、町税等の経常一般財源収入が全体で</a:t>
          </a:r>
          <a:r>
            <a:rPr kumimoji="1" lang="en-US" altLang="ja-JP" sz="1100">
              <a:latin typeface="ＭＳ Ｐゴシック"/>
            </a:rPr>
            <a:t>5.4</a:t>
          </a:r>
          <a:r>
            <a:rPr kumimoji="1" lang="ja-JP" altLang="en-US" sz="1100">
              <a:latin typeface="ＭＳ Ｐゴシック"/>
            </a:rPr>
            <a:t>％増えたことから結果的に減となった。</a:t>
          </a:r>
        </a:p>
        <a:p>
          <a:r>
            <a:rPr kumimoji="1" lang="ja-JP" altLang="en-US" sz="1100">
              <a:latin typeface="ＭＳ Ｐゴシック"/>
            </a:rPr>
            <a:t>　これまで職員適正化計画等に基づき特殊勤務手当の見直しや一般職の職員採用抑制等を積極的に行ってきたが、今後も、適正な人事管理及び人件費の抑制に努め、行政サービスの低下を招かない工夫が必要とな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90424</xdr:rowOff>
    </xdr:from>
    <xdr:to>
      <xdr:col>7</xdr:col>
      <xdr:colOff>15875</xdr:colOff>
      <xdr:row>36</xdr:row>
      <xdr:rowOff>104140</xdr:rowOff>
    </xdr:to>
    <xdr:cxnSp macro="">
      <xdr:nvCxnSpPr>
        <xdr:cNvPr id="64" name="直線コネクタ 63"/>
        <xdr:cNvCxnSpPr/>
      </xdr:nvCxnSpPr>
      <xdr:spPr>
        <a:xfrm flipV="1">
          <a:off x="3987800" y="626262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48277</xdr:rowOff>
    </xdr:from>
    <xdr:ext cx="762000" cy="259045"/>
    <xdr:sp macro="" textlink="">
      <xdr:nvSpPr>
        <xdr:cNvPr id="65"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90424</xdr:rowOff>
    </xdr:from>
    <xdr:to>
      <xdr:col>5</xdr:col>
      <xdr:colOff>549275</xdr:colOff>
      <xdr:row>36</xdr:row>
      <xdr:rowOff>104140</xdr:rowOff>
    </xdr:to>
    <xdr:cxnSp macro="">
      <xdr:nvCxnSpPr>
        <xdr:cNvPr id="67" name="直線コネクタ 66"/>
        <xdr:cNvCxnSpPr/>
      </xdr:nvCxnSpPr>
      <xdr:spPr>
        <a:xfrm>
          <a:off x="3098800" y="62626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90424</xdr:rowOff>
    </xdr:from>
    <xdr:to>
      <xdr:col>4</xdr:col>
      <xdr:colOff>346075</xdr:colOff>
      <xdr:row>36</xdr:row>
      <xdr:rowOff>113284</xdr:rowOff>
    </xdr:to>
    <xdr:cxnSp macro="">
      <xdr:nvCxnSpPr>
        <xdr:cNvPr id="70" name="直線コネクタ 69"/>
        <xdr:cNvCxnSpPr/>
      </xdr:nvCxnSpPr>
      <xdr:spPr>
        <a:xfrm flipV="1">
          <a:off x="2209800" y="62626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76708</xdr:rowOff>
    </xdr:from>
    <xdr:to>
      <xdr:col>3</xdr:col>
      <xdr:colOff>142875</xdr:colOff>
      <xdr:row>36</xdr:row>
      <xdr:rowOff>113284</xdr:rowOff>
    </xdr:to>
    <xdr:cxnSp macro="">
      <xdr:nvCxnSpPr>
        <xdr:cNvPr id="73" name="直線コネクタ 72"/>
        <xdr:cNvCxnSpPr/>
      </xdr:nvCxnSpPr>
      <xdr:spPr>
        <a:xfrm>
          <a:off x="1320800" y="62489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39624</xdr:rowOff>
    </xdr:from>
    <xdr:to>
      <xdr:col>7</xdr:col>
      <xdr:colOff>66675</xdr:colOff>
      <xdr:row>36</xdr:row>
      <xdr:rowOff>141224</xdr:rowOff>
    </xdr:to>
    <xdr:sp macro="" textlink="">
      <xdr:nvSpPr>
        <xdr:cNvPr id="83" name="円/楕円 82"/>
        <xdr:cNvSpPr/>
      </xdr:nvSpPr>
      <xdr:spPr>
        <a:xfrm>
          <a:off x="4775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56151</xdr:rowOff>
    </xdr:from>
    <xdr:ext cx="762000" cy="259045"/>
    <xdr:sp macro="" textlink="">
      <xdr:nvSpPr>
        <xdr:cNvPr id="84" name="人件費該当値テキスト"/>
        <xdr:cNvSpPr txBox="1"/>
      </xdr:nvSpPr>
      <xdr:spPr>
        <a:xfrm>
          <a:off x="4914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53340</xdr:rowOff>
    </xdr:from>
    <xdr:to>
      <xdr:col>5</xdr:col>
      <xdr:colOff>600075</xdr:colOff>
      <xdr:row>36</xdr:row>
      <xdr:rowOff>154940</xdr:rowOff>
    </xdr:to>
    <xdr:sp macro="" textlink="">
      <xdr:nvSpPr>
        <xdr:cNvPr id="85" name="円/楕円 84"/>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165117</xdr:rowOff>
    </xdr:from>
    <xdr:ext cx="736600" cy="259045"/>
    <xdr:sp macro="" textlink="">
      <xdr:nvSpPr>
        <xdr:cNvPr id="86" name="テキスト ボックス 85"/>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39624</xdr:rowOff>
    </xdr:from>
    <xdr:to>
      <xdr:col>4</xdr:col>
      <xdr:colOff>396875</xdr:colOff>
      <xdr:row>36</xdr:row>
      <xdr:rowOff>141224</xdr:rowOff>
    </xdr:to>
    <xdr:sp macro="" textlink="">
      <xdr:nvSpPr>
        <xdr:cNvPr id="87" name="円/楕円 86"/>
        <xdr:cNvSpPr/>
      </xdr:nvSpPr>
      <xdr:spPr>
        <a:xfrm>
          <a:off x="3048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151401</xdr:rowOff>
    </xdr:from>
    <xdr:ext cx="762000" cy="259045"/>
    <xdr:sp macro="" textlink="">
      <xdr:nvSpPr>
        <xdr:cNvPr id="88" name="テキスト ボックス 87"/>
        <xdr:cNvSpPr txBox="1"/>
      </xdr:nvSpPr>
      <xdr:spPr>
        <a:xfrm>
          <a:off x="2717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62484</xdr:rowOff>
    </xdr:from>
    <xdr:to>
      <xdr:col>3</xdr:col>
      <xdr:colOff>193675</xdr:colOff>
      <xdr:row>36</xdr:row>
      <xdr:rowOff>164084</xdr:rowOff>
    </xdr:to>
    <xdr:sp macro="" textlink="">
      <xdr:nvSpPr>
        <xdr:cNvPr id="89" name="円/楕円 88"/>
        <xdr:cNvSpPr/>
      </xdr:nvSpPr>
      <xdr:spPr>
        <a:xfrm>
          <a:off x="2159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2811</xdr:rowOff>
    </xdr:from>
    <xdr:ext cx="762000" cy="259045"/>
    <xdr:sp macro="" textlink="">
      <xdr:nvSpPr>
        <xdr:cNvPr id="90" name="テキスト ボックス 89"/>
        <xdr:cNvSpPr txBox="1"/>
      </xdr:nvSpPr>
      <xdr:spPr>
        <a:xfrm>
          <a:off x="1828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25908</xdr:rowOff>
    </xdr:from>
    <xdr:to>
      <xdr:col>1</xdr:col>
      <xdr:colOff>676275</xdr:colOff>
      <xdr:row>36</xdr:row>
      <xdr:rowOff>127508</xdr:rowOff>
    </xdr:to>
    <xdr:sp macro="" textlink="">
      <xdr:nvSpPr>
        <xdr:cNvPr id="91" name="円/楕円 90"/>
        <xdr:cNvSpPr/>
      </xdr:nvSpPr>
      <xdr:spPr>
        <a:xfrm>
          <a:off x="1270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137685</xdr:rowOff>
    </xdr:from>
    <xdr:ext cx="762000" cy="259045"/>
    <xdr:sp macro="" textlink="">
      <xdr:nvSpPr>
        <xdr:cNvPr id="92" name="テキスト ボックス 91"/>
        <xdr:cNvSpPr txBox="1"/>
      </xdr:nvSpPr>
      <xdr:spPr>
        <a:xfrm>
          <a:off x="939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物件費のうち経常的経費については、予算</a:t>
          </a:r>
          <a:r>
            <a:rPr kumimoji="1" lang="en-US" altLang="ja-JP" sz="1100">
              <a:latin typeface="ＭＳ Ｐゴシック"/>
            </a:rPr>
            <a:t>3</a:t>
          </a:r>
          <a:r>
            <a:rPr kumimoji="1" lang="ja-JP" altLang="en-US" sz="1100">
              <a:latin typeface="ＭＳ Ｐゴシック"/>
            </a:rPr>
            <a:t>％カットによる経費節減や合理化抑制に努めたが、昨年度に比べ</a:t>
          </a:r>
          <a:r>
            <a:rPr kumimoji="1" lang="en-US" altLang="ja-JP" sz="1100">
              <a:latin typeface="ＭＳ Ｐゴシック"/>
            </a:rPr>
            <a:t>0.6</a:t>
          </a:r>
          <a:r>
            <a:rPr kumimoji="1" lang="ja-JP" altLang="en-US" sz="1100">
              <a:latin typeface="ＭＳ Ｐゴシック"/>
            </a:rPr>
            <a:t>ポイントの増となった。</a:t>
          </a:r>
        </a:p>
        <a:p>
          <a:r>
            <a:rPr kumimoji="1" lang="ja-JP" altLang="en-US" sz="1100">
              <a:latin typeface="ＭＳ Ｐゴシック"/>
            </a:rPr>
            <a:t>　これは、各種情報システム更新等に伴う保守委託料や使用料及び賃借料が増えていることが支出増額の主な要因となっている。</a:t>
          </a:r>
        </a:p>
        <a:p>
          <a:r>
            <a:rPr kumimoji="1" lang="ja-JP" altLang="en-US" sz="1100">
              <a:latin typeface="ＭＳ Ｐゴシック"/>
            </a:rPr>
            <a:t>　経常的な物件費の支出については、これまで以上に職員一人ひとりのコスト意識を高める必要がある。また、施設の老朽化に伴う修繕が今後益々増えることが見込まれ、中長期的な計画に基づく効率的かつ適正な経費執行に努めていくことが必要とな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37193</xdr:rowOff>
    </xdr:from>
    <xdr:to>
      <xdr:col>24</xdr:col>
      <xdr:colOff>31750</xdr:colOff>
      <xdr:row>17</xdr:row>
      <xdr:rowOff>76381</xdr:rowOff>
    </xdr:to>
    <xdr:cxnSp macro="">
      <xdr:nvCxnSpPr>
        <xdr:cNvPr id="127" name="直線コネクタ 126"/>
        <xdr:cNvCxnSpPr/>
      </xdr:nvCxnSpPr>
      <xdr:spPr>
        <a:xfrm>
          <a:off x="15671800" y="295184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122118</xdr:rowOff>
    </xdr:from>
    <xdr:ext cx="762000" cy="259045"/>
    <xdr:sp macro="" textlink="">
      <xdr:nvSpPr>
        <xdr:cNvPr id="128" name="物件費平均値テキスト"/>
        <xdr:cNvSpPr txBox="1"/>
      </xdr:nvSpPr>
      <xdr:spPr>
        <a:xfrm>
          <a:off x="16598900" y="2693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110671</xdr:rowOff>
    </xdr:from>
    <xdr:to>
      <xdr:col>22</xdr:col>
      <xdr:colOff>565150</xdr:colOff>
      <xdr:row>17</xdr:row>
      <xdr:rowOff>37193</xdr:rowOff>
    </xdr:to>
    <xdr:cxnSp macro="">
      <xdr:nvCxnSpPr>
        <xdr:cNvPr id="130" name="直線コネクタ 129"/>
        <xdr:cNvCxnSpPr/>
      </xdr:nvCxnSpPr>
      <xdr:spPr>
        <a:xfrm>
          <a:off x="14782800" y="28538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26324</xdr:rowOff>
    </xdr:from>
    <xdr:ext cx="736600" cy="259045"/>
    <xdr:sp macro="" textlink="">
      <xdr:nvSpPr>
        <xdr:cNvPr id="132" name="テキスト ボックス 131"/>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6169</xdr:rowOff>
    </xdr:from>
    <xdr:to>
      <xdr:col>21</xdr:col>
      <xdr:colOff>361950</xdr:colOff>
      <xdr:row>16</xdr:row>
      <xdr:rowOff>110671</xdr:rowOff>
    </xdr:to>
    <xdr:cxnSp macro="">
      <xdr:nvCxnSpPr>
        <xdr:cNvPr id="133" name="直線コネクタ 132"/>
        <xdr:cNvCxnSpPr/>
      </xdr:nvCxnSpPr>
      <xdr:spPr>
        <a:xfrm>
          <a:off x="13893800" y="2749369"/>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158586</xdr:rowOff>
    </xdr:from>
    <xdr:ext cx="762000" cy="259045"/>
    <xdr:sp macro="" textlink="">
      <xdr:nvSpPr>
        <xdr:cNvPr id="135" name="テキスト ボックス 134"/>
        <xdr:cNvSpPr txBox="1"/>
      </xdr:nvSpPr>
      <xdr:spPr>
        <a:xfrm>
          <a:off x="14401800" y="255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6169</xdr:rowOff>
    </xdr:from>
    <xdr:to>
      <xdr:col>20</xdr:col>
      <xdr:colOff>158750</xdr:colOff>
      <xdr:row>16</xdr:row>
      <xdr:rowOff>51888</xdr:rowOff>
    </xdr:to>
    <xdr:cxnSp macro="">
      <xdr:nvCxnSpPr>
        <xdr:cNvPr id="136" name="直線コネクタ 135"/>
        <xdr:cNvCxnSpPr/>
      </xdr:nvCxnSpPr>
      <xdr:spPr>
        <a:xfrm flipV="1">
          <a:off x="13004800" y="274936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100528</xdr:rowOff>
    </xdr:from>
    <xdr:ext cx="762000" cy="259045"/>
    <xdr:sp macro="" textlink="">
      <xdr:nvSpPr>
        <xdr:cNvPr id="138" name="テキスト ボックス 137"/>
        <xdr:cNvSpPr txBox="1"/>
      </xdr:nvSpPr>
      <xdr:spPr>
        <a:xfrm>
          <a:off x="13512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106334</xdr:rowOff>
    </xdr:from>
    <xdr:ext cx="762000" cy="259045"/>
    <xdr:sp macro="" textlink="">
      <xdr:nvSpPr>
        <xdr:cNvPr id="140" name="テキスト ボックス 139"/>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25581</xdr:rowOff>
    </xdr:from>
    <xdr:to>
      <xdr:col>24</xdr:col>
      <xdr:colOff>82550</xdr:colOff>
      <xdr:row>17</xdr:row>
      <xdr:rowOff>127181</xdr:rowOff>
    </xdr:to>
    <xdr:sp macro="" textlink="">
      <xdr:nvSpPr>
        <xdr:cNvPr id="146" name="円/楕円 145"/>
        <xdr:cNvSpPr/>
      </xdr:nvSpPr>
      <xdr:spPr>
        <a:xfrm>
          <a:off x="16459200" y="294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169108</xdr:rowOff>
    </xdr:from>
    <xdr:ext cx="762000" cy="259045"/>
    <xdr:sp macro="" textlink="">
      <xdr:nvSpPr>
        <xdr:cNvPr id="147" name="物件費該当値テキスト"/>
        <xdr:cNvSpPr txBox="1"/>
      </xdr:nvSpPr>
      <xdr:spPr>
        <a:xfrm>
          <a:off x="16598900" y="2912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157843</xdr:rowOff>
    </xdr:from>
    <xdr:to>
      <xdr:col>22</xdr:col>
      <xdr:colOff>615950</xdr:colOff>
      <xdr:row>17</xdr:row>
      <xdr:rowOff>87993</xdr:rowOff>
    </xdr:to>
    <xdr:sp macro="" textlink="">
      <xdr:nvSpPr>
        <xdr:cNvPr id="148" name="円/楕円 147"/>
        <xdr:cNvSpPr/>
      </xdr:nvSpPr>
      <xdr:spPr>
        <a:xfrm>
          <a:off x="15621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72770</xdr:rowOff>
    </xdr:from>
    <xdr:ext cx="736600" cy="259045"/>
    <xdr:sp macro="" textlink="">
      <xdr:nvSpPr>
        <xdr:cNvPr id="149" name="テキスト ボックス 148"/>
        <xdr:cNvSpPr txBox="1"/>
      </xdr:nvSpPr>
      <xdr:spPr>
        <a:xfrm>
          <a:off x="15290800" y="298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59871</xdr:rowOff>
    </xdr:from>
    <xdr:to>
      <xdr:col>21</xdr:col>
      <xdr:colOff>412750</xdr:colOff>
      <xdr:row>16</xdr:row>
      <xdr:rowOff>161471</xdr:rowOff>
    </xdr:to>
    <xdr:sp macro="" textlink="">
      <xdr:nvSpPr>
        <xdr:cNvPr id="150" name="円/楕円 149"/>
        <xdr:cNvSpPr/>
      </xdr:nvSpPr>
      <xdr:spPr>
        <a:xfrm>
          <a:off x="14732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146248</xdr:rowOff>
    </xdr:from>
    <xdr:ext cx="762000" cy="259045"/>
    <xdr:sp macro="" textlink="">
      <xdr:nvSpPr>
        <xdr:cNvPr id="151" name="テキスト ボックス 150"/>
        <xdr:cNvSpPr txBox="1"/>
      </xdr:nvSpPr>
      <xdr:spPr>
        <a:xfrm>
          <a:off x="14401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126819</xdr:rowOff>
    </xdr:from>
    <xdr:to>
      <xdr:col>20</xdr:col>
      <xdr:colOff>209550</xdr:colOff>
      <xdr:row>16</xdr:row>
      <xdr:rowOff>56969</xdr:rowOff>
    </xdr:to>
    <xdr:sp macro="" textlink="">
      <xdr:nvSpPr>
        <xdr:cNvPr id="152" name="円/楕円 151"/>
        <xdr:cNvSpPr/>
      </xdr:nvSpPr>
      <xdr:spPr>
        <a:xfrm>
          <a:off x="13843000" y="269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67146</xdr:rowOff>
    </xdr:from>
    <xdr:ext cx="762000" cy="259045"/>
    <xdr:sp macro="" textlink="">
      <xdr:nvSpPr>
        <xdr:cNvPr id="153" name="テキスト ボックス 152"/>
        <xdr:cNvSpPr txBox="1"/>
      </xdr:nvSpPr>
      <xdr:spPr>
        <a:xfrm>
          <a:off x="13512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1088</xdr:rowOff>
    </xdr:from>
    <xdr:to>
      <xdr:col>19</xdr:col>
      <xdr:colOff>6350</xdr:colOff>
      <xdr:row>16</xdr:row>
      <xdr:rowOff>102688</xdr:rowOff>
    </xdr:to>
    <xdr:sp macro="" textlink="">
      <xdr:nvSpPr>
        <xdr:cNvPr id="154" name="円/楕円 153"/>
        <xdr:cNvSpPr/>
      </xdr:nvSpPr>
      <xdr:spPr>
        <a:xfrm>
          <a:off x="12954000" y="274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87465</xdr:rowOff>
    </xdr:from>
    <xdr:ext cx="762000" cy="259045"/>
    <xdr:sp macro="" textlink="">
      <xdr:nvSpPr>
        <xdr:cNvPr id="155" name="テキスト ボックス 154"/>
        <xdr:cNvSpPr txBox="1"/>
      </xdr:nvSpPr>
      <xdr:spPr>
        <a:xfrm>
          <a:off x="12623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en-US" altLang="ja-JP" sz="1100">
              <a:latin typeface="ＭＳ Ｐゴシック"/>
            </a:rPr>
            <a:t>25</a:t>
          </a:r>
          <a:r>
            <a:rPr kumimoji="1" lang="ja-JP" altLang="en-US" sz="1100">
              <a:latin typeface="ＭＳ Ｐゴシック"/>
            </a:rPr>
            <a:t>年度から引き続き類似団体内で最下位となった。この高い数値を示す大きな要因となっているのは、扶助費全体の</a:t>
          </a:r>
          <a:r>
            <a:rPr kumimoji="1" lang="en-US" altLang="ja-JP" sz="1100">
              <a:latin typeface="ＭＳ Ｐゴシック"/>
            </a:rPr>
            <a:t>6</a:t>
          </a:r>
          <a:r>
            <a:rPr kumimoji="1" lang="ja-JP" altLang="en-US" sz="1100">
              <a:latin typeface="ＭＳ Ｐゴシック"/>
            </a:rPr>
            <a:t>割以上を占める児童福祉費にある。これは、当町が人口に占める若年層の割合が高く、乳幼児医療費の無料化や保育所運営費等に対する町単独経費など少子化対策事業を重点施策として取り組んでいるためである。また、社会福祉費についても、サービス利用者が年々増加し支出額が増加傾向にある。</a:t>
          </a:r>
        </a:p>
        <a:p>
          <a:r>
            <a:rPr kumimoji="1" lang="ja-JP" altLang="en-US" sz="1100">
              <a:latin typeface="ＭＳ Ｐゴシック"/>
            </a:rPr>
            <a:t>　今後社会保障関係経費の増が予想されることから、長期的な見通しを踏まえた事業効果内容の適宜評価見直しを行う必要がある。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50800</xdr:rowOff>
    </xdr:from>
    <xdr:to>
      <xdr:col>7</xdr:col>
      <xdr:colOff>15875</xdr:colOff>
      <xdr:row>60</xdr:row>
      <xdr:rowOff>152400</xdr:rowOff>
    </xdr:to>
    <xdr:cxnSp macro="">
      <xdr:nvCxnSpPr>
        <xdr:cNvPr id="188" name="直線コネクタ 187"/>
        <xdr:cNvCxnSpPr/>
      </xdr:nvCxnSpPr>
      <xdr:spPr>
        <a:xfrm>
          <a:off x="3987800" y="103378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9"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120650</xdr:rowOff>
    </xdr:from>
    <xdr:to>
      <xdr:col>5</xdr:col>
      <xdr:colOff>549275</xdr:colOff>
      <xdr:row>60</xdr:row>
      <xdr:rowOff>50800</xdr:rowOff>
    </xdr:to>
    <xdr:cxnSp macro="">
      <xdr:nvCxnSpPr>
        <xdr:cNvPr id="191" name="直線コネクタ 190"/>
        <xdr:cNvCxnSpPr/>
      </xdr:nvCxnSpPr>
      <xdr:spPr>
        <a:xfrm>
          <a:off x="3098800" y="10236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86377</xdr:rowOff>
    </xdr:from>
    <xdr:ext cx="736600" cy="259045"/>
    <xdr:sp macro="" textlink="">
      <xdr:nvSpPr>
        <xdr:cNvPr id="193" name="テキスト ボックス 192"/>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120650</xdr:rowOff>
    </xdr:from>
    <xdr:to>
      <xdr:col>4</xdr:col>
      <xdr:colOff>346075</xdr:colOff>
      <xdr:row>59</xdr:row>
      <xdr:rowOff>158750</xdr:rowOff>
    </xdr:to>
    <xdr:cxnSp macro="">
      <xdr:nvCxnSpPr>
        <xdr:cNvPr id="194" name="直線コネクタ 193"/>
        <xdr:cNvCxnSpPr/>
      </xdr:nvCxnSpPr>
      <xdr:spPr>
        <a:xfrm flipV="1">
          <a:off x="2209800" y="10236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48277</xdr:rowOff>
    </xdr:from>
    <xdr:ext cx="762000" cy="259045"/>
    <xdr:sp macro="" textlink="">
      <xdr:nvSpPr>
        <xdr:cNvPr id="196" name="テキスト ボックス 195"/>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114300</xdr:rowOff>
    </xdr:from>
    <xdr:to>
      <xdr:col>3</xdr:col>
      <xdr:colOff>142875</xdr:colOff>
      <xdr:row>59</xdr:row>
      <xdr:rowOff>158750</xdr:rowOff>
    </xdr:to>
    <xdr:cxnSp macro="">
      <xdr:nvCxnSpPr>
        <xdr:cNvPr id="197" name="直線コネクタ 196"/>
        <xdr:cNvCxnSpPr/>
      </xdr:nvCxnSpPr>
      <xdr:spPr>
        <a:xfrm>
          <a:off x="1320800" y="100584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22877</xdr:rowOff>
    </xdr:from>
    <xdr:ext cx="762000" cy="259045"/>
    <xdr:sp macro="" textlink="">
      <xdr:nvSpPr>
        <xdr:cNvPr id="199" name="テキスト ボックス 198"/>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143527</xdr:rowOff>
    </xdr:from>
    <xdr:ext cx="762000" cy="259045"/>
    <xdr:sp macro="" textlink="">
      <xdr:nvSpPr>
        <xdr:cNvPr id="201" name="テキスト ボックス 200"/>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60</xdr:row>
      <xdr:rowOff>101600</xdr:rowOff>
    </xdr:from>
    <xdr:to>
      <xdr:col>7</xdr:col>
      <xdr:colOff>66675</xdr:colOff>
      <xdr:row>61</xdr:row>
      <xdr:rowOff>31750</xdr:rowOff>
    </xdr:to>
    <xdr:sp macro="" textlink="">
      <xdr:nvSpPr>
        <xdr:cNvPr id="207" name="円/楕円 206"/>
        <xdr:cNvSpPr/>
      </xdr:nvSpPr>
      <xdr:spPr>
        <a:xfrm>
          <a:off x="47752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10177</xdr:rowOff>
    </xdr:from>
    <xdr:ext cx="762000" cy="259045"/>
    <xdr:sp macro="" textlink="">
      <xdr:nvSpPr>
        <xdr:cNvPr id="208" name="扶助費該当値テキスト"/>
        <xdr:cNvSpPr txBox="1"/>
      </xdr:nvSpPr>
      <xdr:spPr>
        <a:xfrm>
          <a:off x="49149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0</xdr:rowOff>
    </xdr:from>
    <xdr:to>
      <xdr:col>5</xdr:col>
      <xdr:colOff>600075</xdr:colOff>
      <xdr:row>60</xdr:row>
      <xdr:rowOff>101600</xdr:rowOff>
    </xdr:to>
    <xdr:sp macro="" textlink="">
      <xdr:nvSpPr>
        <xdr:cNvPr id="209" name="円/楕円 208"/>
        <xdr:cNvSpPr/>
      </xdr:nvSpPr>
      <xdr:spPr>
        <a:xfrm>
          <a:off x="3937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86377</xdr:rowOff>
    </xdr:from>
    <xdr:ext cx="736600" cy="259045"/>
    <xdr:sp macro="" textlink="">
      <xdr:nvSpPr>
        <xdr:cNvPr id="210" name="テキスト ボックス 209"/>
        <xdr:cNvSpPr txBox="1"/>
      </xdr:nvSpPr>
      <xdr:spPr>
        <a:xfrm>
          <a:off x="3606800" y="1037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69850</xdr:rowOff>
    </xdr:from>
    <xdr:to>
      <xdr:col>4</xdr:col>
      <xdr:colOff>396875</xdr:colOff>
      <xdr:row>60</xdr:row>
      <xdr:rowOff>0</xdr:rowOff>
    </xdr:to>
    <xdr:sp macro="" textlink="">
      <xdr:nvSpPr>
        <xdr:cNvPr id="211" name="円/楕円 210"/>
        <xdr:cNvSpPr/>
      </xdr:nvSpPr>
      <xdr:spPr>
        <a:xfrm>
          <a:off x="3048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156227</xdr:rowOff>
    </xdr:from>
    <xdr:ext cx="762000" cy="259045"/>
    <xdr:sp macro="" textlink="">
      <xdr:nvSpPr>
        <xdr:cNvPr id="212" name="テキスト ボックス 211"/>
        <xdr:cNvSpPr txBox="1"/>
      </xdr:nvSpPr>
      <xdr:spPr>
        <a:xfrm>
          <a:off x="2717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107950</xdr:rowOff>
    </xdr:from>
    <xdr:to>
      <xdr:col>3</xdr:col>
      <xdr:colOff>193675</xdr:colOff>
      <xdr:row>60</xdr:row>
      <xdr:rowOff>38100</xdr:rowOff>
    </xdr:to>
    <xdr:sp macro="" textlink="">
      <xdr:nvSpPr>
        <xdr:cNvPr id="213" name="円/楕円 212"/>
        <xdr:cNvSpPr/>
      </xdr:nvSpPr>
      <xdr:spPr>
        <a:xfrm>
          <a:off x="2159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22877</xdr:rowOff>
    </xdr:from>
    <xdr:ext cx="762000" cy="259045"/>
    <xdr:sp macro="" textlink="">
      <xdr:nvSpPr>
        <xdr:cNvPr id="214" name="テキスト ボックス 213"/>
        <xdr:cNvSpPr txBox="1"/>
      </xdr:nvSpPr>
      <xdr:spPr>
        <a:xfrm>
          <a:off x="18288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63500</xdr:rowOff>
    </xdr:from>
    <xdr:to>
      <xdr:col>1</xdr:col>
      <xdr:colOff>676275</xdr:colOff>
      <xdr:row>58</xdr:row>
      <xdr:rowOff>165100</xdr:rowOff>
    </xdr:to>
    <xdr:sp macro="" textlink="">
      <xdr:nvSpPr>
        <xdr:cNvPr id="215" name="円/楕円 214"/>
        <xdr:cNvSpPr/>
      </xdr:nvSpPr>
      <xdr:spPr>
        <a:xfrm>
          <a:off x="1270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149877</xdr:rowOff>
    </xdr:from>
    <xdr:ext cx="762000" cy="259045"/>
    <xdr:sp macro="" textlink="">
      <xdr:nvSpPr>
        <xdr:cNvPr id="216" name="テキスト ボックス 215"/>
        <xdr:cNvSpPr txBox="1"/>
      </xdr:nvSpPr>
      <xdr:spPr>
        <a:xfrm>
          <a:off x="939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昨年度から</a:t>
          </a:r>
          <a:r>
            <a:rPr kumimoji="1" lang="en-US" altLang="ja-JP" sz="1100">
              <a:latin typeface="ＭＳ Ｐゴシック"/>
            </a:rPr>
            <a:t>0.8</a:t>
          </a:r>
          <a:r>
            <a:rPr kumimoji="1" lang="ja-JP" altLang="en-US" sz="1100">
              <a:latin typeface="ＭＳ Ｐゴシック"/>
            </a:rPr>
            <a:t>ポイント減少し、類似団体平均値を</a:t>
          </a:r>
          <a:r>
            <a:rPr kumimoji="1" lang="en-US" altLang="ja-JP" sz="1100">
              <a:latin typeface="ＭＳ Ｐゴシック"/>
            </a:rPr>
            <a:t>0.3</a:t>
          </a:r>
          <a:r>
            <a:rPr kumimoji="1" lang="ja-JP" altLang="en-US" sz="1100">
              <a:latin typeface="ＭＳ Ｐゴシック"/>
            </a:rPr>
            <a:t>ポイント上回り、前年度に引き続き全国・県平均ともに上回る結果となった。</a:t>
          </a:r>
        </a:p>
        <a:p>
          <a:r>
            <a:rPr kumimoji="1" lang="ja-JP" altLang="en-US" sz="1100">
              <a:latin typeface="ＭＳ Ｐゴシック"/>
            </a:rPr>
            <a:t>　</a:t>
          </a:r>
          <a:r>
            <a:rPr kumimoji="1" lang="en-US" altLang="ja-JP" sz="1100">
              <a:latin typeface="ＭＳ Ｐゴシック"/>
            </a:rPr>
            <a:t>21</a:t>
          </a:r>
          <a:r>
            <a:rPr kumimoji="1" lang="ja-JP" altLang="en-US" sz="1100">
              <a:latin typeface="ＭＳ Ｐゴシック"/>
            </a:rPr>
            <a:t>年度まで減少傾向にあったが、</a:t>
          </a:r>
          <a:r>
            <a:rPr kumimoji="1" lang="en-US" altLang="ja-JP" sz="1100">
              <a:latin typeface="ＭＳ Ｐゴシック"/>
            </a:rPr>
            <a:t>23</a:t>
          </a:r>
          <a:r>
            <a:rPr kumimoji="1" lang="ja-JP" altLang="en-US" sz="1100">
              <a:latin typeface="ＭＳ Ｐゴシック"/>
            </a:rPr>
            <a:t>年度以降、維持補修費及び繰出金が増加傾向にあり、維持補修費については対前年度比で</a:t>
          </a:r>
          <a:r>
            <a:rPr kumimoji="1" lang="en-US" altLang="ja-JP" sz="1100">
              <a:latin typeface="ＭＳ Ｐゴシック"/>
            </a:rPr>
            <a:t>22.3</a:t>
          </a:r>
          <a:r>
            <a:rPr kumimoji="1" lang="ja-JP" altLang="en-US" sz="1100">
              <a:latin typeface="ＭＳ Ｐゴシック"/>
            </a:rPr>
            <a:t>％増となったが、繰出金については</a:t>
          </a:r>
          <a:r>
            <a:rPr kumimoji="1" lang="en-US" altLang="ja-JP" sz="1100">
              <a:latin typeface="ＭＳ Ｐゴシック"/>
            </a:rPr>
            <a:t>0.5</a:t>
          </a:r>
          <a:r>
            <a:rPr kumimoji="1" lang="ja-JP" altLang="en-US" sz="1100">
              <a:latin typeface="ＭＳ Ｐゴシック"/>
            </a:rPr>
            <a:t>％減となった。国保会計等における給付費等抑制に向けた取組みや、公共下水道会計おける使用料等の適正かつ確実な徴収などにより、経常収支比率の改善が見られる結果となった。</a:t>
          </a:r>
          <a:endParaRPr kumimoji="1" lang="en-US" altLang="ja-JP" sz="1100">
            <a:latin typeface="ＭＳ Ｐゴシック"/>
          </a:endParaRPr>
        </a:p>
        <a:p>
          <a:r>
            <a:rPr kumimoji="1" lang="ja-JP" altLang="en-US" sz="1100">
              <a:latin typeface="ＭＳ Ｐゴシック"/>
            </a:rPr>
            <a:t>　維持補修費については、今後各施設の老朽化が進み経費の増が見込まれることから、統廃合を含めた実行計画の早期策定が急務である。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39370</xdr:rowOff>
    </xdr:from>
    <xdr:to>
      <xdr:col>24</xdr:col>
      <xdr:colOff>31750</xdr:colOff>
      <xdr:row>57</xdr:row>
      <xdr:rowOff>100330</xdr:rowOff>
    </xdr:to>
    <xdr:cxnSp macro="">
      <xdr:nvCxnSpPr>
        <xdr:cNvPr id="249" name="直線コネクタ 248"/>
        <xdr:cNvCxnSpPr/>
      </xdr:nvCxnSpPr>
      <xdr:spPr>
        <a:xfrm flipV="1">
          <a:off x="15671800" y="98120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0"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62230</xdr:rowOff>
    </xdr:from>
    <xdr:to>
      <xdr:col>22</xdr:col>
      <xdr:colOff>565150</xdr:colOff>
      <xdr:row>57</xdr:row>
      <xdr:rowOff>100330</xdr:rowOff>
    </xdr:to>
    <xdr:cxnSp macro="">
      <xdr:nvCxnSpPr>
        <xdr:cNvPr id="252" name="直線コネクタ 251"/>
        <xdr:cNvCxnSpPr/>
      </xdr:nvCxnSpPr>
      <xdr:spPr>
        <a:xfrm>
          <a:off x="14782800" y="9834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4" name="テキスト ボックス 25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1270</xdr:rowOff>
    </xdr:from>
    <xdr:to>
      <xdr:col>21</xdr:col>
      <xdr:colOff>361950</xdr:colOff>
      <xdr:row>57</xdr:row>
      <xdr:rowOff>62230</xdr:rowOff>
    </xdr:to>
    <xdr:cxnSp macro="">
      <xdr:nvCxnSpPr>
        <xdr:cNvPr id="255" name="直線コネクタ 254"/>
        <xdr:cNvCxnSpPr/>
      </xdr:nvCxnSpPr>
      <xdr:spPr>
        <a:xfrm>
          <a:off x="13893800" y="97739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7" name="テキスト ボックス 256"/>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104140</xdr:rowOff>
    </xdr:from>
    <xdr:to>
      <xdr:col>20</xdr:col>
      <xdr:colOff>158750</xdr:colOff>
      <xdr:row>57</xdr:row>
      <xdr:rowOff>1270</xdr:rowOff>
    </xdr:to>
    <xdr:cxnSp macro="">
      <xdr:nvCxnSpPr>
        <xdr:cNvPr id="258" name="直線コネクタ 257"/>
        <xdr:cNvCxnSpPr/>
      </xdr:nvCxnSpPr>
      <xdr:spPr>
        <a:xfrm>
          <a:off x="13004800" y="9705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0" name="テキスト ボックス 259"/>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154957</xdr:rowOff>
    </xdr:from>
    <xdr:ext cx="762000" cy="259045"/>
    <xdr:sp macro="" textlink="">
      <xdr:nvSpPr>
        <xdr:cNvPr id="262" name="テキスト ボックス 261"/>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68" name="円/楕円 267"/>
        <xdr:cNvSpPr/>
      </xdr:nvSpPr>
      <xdr:spPr>
        <a:xfrm>
          <a:off x="16459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132097</xdr:rowOff>
    </xdr:from>
    <xdr:ext cx="762000" cy="259045"/>
    <xdr:sp macro="" textlink="">
      <xdr:nvSpPr>
        <xdr:cNvPr id="269" name="その他該当値テキスト"/>
        <xdr:cNvSpPr txBox="1"/>
      </xdr:nvSpPr>
      <xdr:spPr>
        <a:xfrm>
          <a:off x="165989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49530</xdr:rowOff>
    </xdr:from>
    <xdr:to>
      <xdr:col>22</xdr:col>
      <xdr:colOff>615950</xdr:colOff>
      <xdr:row>57</xdr:row>
      <xdr:rowOff>151130</xdr:rowOff>
    </xdr:to>
    <xdr:sp macro="" textlink="">
      <xdr:nvSpPr>
        <xdr:cNvPr id="270" name="円/楕円 269"/>
        <xdr:cNvSpPr/>
      </xdr:nvSpPr>
      <xdr:spPr>
        <a:xfrm>
          <a:off x="15621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135907</xdr:rowOff>
    </xdr:from>
    <xdr:ext cx="736600" cy="259045"/>
    <xdr:sp macro="" textlink="">
      <xdr:nvSpPr>
        <xdr:cNvPr id="271" name="テキスト ボックス 270"/>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11430</xdr:rowOff>
    </xdr:from>
    <xdr:to>
      <xdr:col>21</xdr:col>
      <xdr:colOff>412750</xdr:colOff>
      <xdr:row>57</xdr:row>
      <xdr:rowOff>113030</xdr:rowOff>
    </xdr:to>
    <xdr:sp macro="" textlink="">
      <xdr:nvSpPr>
        <xdr:cNvPr id="272" name="円/楕円 271"/>
        <xdr:cNvSpPr/>
      </xdr:nvSpPr>
      <xdr:spPr>
        <a:xfrm>
          <a:off x="14732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97807</xdr:rowOff>
    </xdr:from>
    <xdr:ext cx="762000" cy="259045"/>
    <xdr:sp macro="" textlink="">
      <xdr:nvSpPr>
        <xdr:cNvPr id="273" name="テキスト ボックス 272"/>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121920</xdr:rowOff>
    </xdr:from>
    <xdr:to>
      <xdr:col>20</xdr:col>
      <xdr:colOff>209550</xdr:colOff>
      <xdr:row>57</xdr:row>
      <xdr:rowOff>52070</xdr:rowOff>
    </xdr:to>
    <xdr:sp macro="" textlink="">
      <xdr:nvSpPr>
        <xdr:cNvPr id="274" name="円/楕円 273"/>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36847</xdr:rowOff>
    </xdr:from>
    <xdr:ext cx="762000" cy="259045"/>
    <xdr:sp macro="" textlink="">
      <xdr:nvSpPr>
        <xdr:cNvPr id="275" name="テキスト ボックス 274"/>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76" name="円/楕円 275"/>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77" name="テキスト ボックス 276"/>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補助費等については、前年度に対し</a:t>
          </a:r>
          <a:r>
            <a:rPr kumimoji="1" lang="en-US" altLang="ja-JP" sz="1100">
              <a:latin typeface="ＭＳ Ｐゴシック"/>
            </a:rPr>
            <a:t>1.3</a:t>
          </a:r>
          <a:r>
            <a:rPr kumimoji="1" lang="ja-JP" altLang="en-US" sz="1100">
              <a:latin typeface="ＭＳ Ｐゴシック"/>
            </a:rPr>
            <a:t>ポイントの減となり、類似団体平均においても</a:t>
          </a:r>
          <a:r>
            <a:rPr kumimoji="1" lang="en-US" altLang="ja-JP" sz="1100">
              <a:latin typeface="ＭＳ Ｐゴシック"/>
            </a:rPr>
            <a:t>4.2</a:t>
          </a:r>
          <a:r>
            <a:rPr kumimoji="1" lang="ja-JP" altLang="en-US" sz="1100">
              <a:latin typeface="ＭＳ Ｐゴシック"/>
            </a:rPr>
            <a:t>ポイント下回る結果となった。</a:t>
          </a:r>
        </a:p>
        <a:p>
          <a:r>
            <a:rPr kumimoji="1" lang="ja-JP" altLang="en-US" sz="1100">
              <a:latin typeface="ＭＳ Ｐゴシック"/>
            </a:rPr>
            <a:t>　本町では、町単独補助金については、審議会等によって適正な補助額の交付決定に努めているが、今後都城クリーンセンター管理費負担金などの清掃関連費に加え、社会保障関係費に係る負担金など同級他団体等への補助費等の増が見込まれることから、これからも引き続き補助費等の検証及び適正な執行に努めていく必要があ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133858</xdr:rowOff>
    </xdr:from>
    <xdr:to>
      <xdr:col>24</xdr:col>
      <xdr:colOff>31750</xdr:colOff>
      <xdr:row>36</xdr:row>
      <xdr:rowOff>21844</xdr:rowOff>
    </xdr:to>
    <xdr:cxnSp macro="">
      <xdr:nvCxnSpPr>
        <xdr:cNvPr id="307" name="直線コネクタ 306"/>
        <xdr:cNvCxnSpPr/>
      </xdr:nvCxnSpPr>
      <xdr:spPr>
        <a:xfrm flipV="1">
          <a:off x="15671800" y="613460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21844</xdr:rowOff>
    </xdr:from>
    <xdr:to>
      <xdr:col>22</xdr:col>
      <xdr:colOff>565150</xdr:colOff>
      <xdr:row>36</xdr:row>
      <xdr:rowOff>53848</xdr:rowOff>
    </xdr:to>
    <xdr:cxnSp macro="">
      <xdr:nvCxnSpPr>
        <xdr:cNvPr id="310" name="直線コネクタ 309"/>
        <xdr:cNvCxnSpPr/>
      </xdr:nvCxnSpPr>
      <xdr:spPr>
        <a:xfrm flipV="1">
          <a:off x="14782800" y="61940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2" name="テキスト ボックス 31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53848</xdr:rowOff>
    </xdr:from>
    <xdr:to>
      <xdr:col>21</xdr:col>
      <xdr:colOff>361950</xdr:colOff>
      <xdr:row>36</xdr:row>
      <xdr:rowOff>72136</xdr:rowOff>
    </xdr:to>
    <xdr:cxnSp macro="">
      <xdr:nvCxnSpPr>
        <xdr:cNvPr id="313" name="直線コネクタ 312"/>
        <xdr:cNvCxnSpPr/>
      </xdr:nvCxnSpPr>
      <xdr:spPr>
        <a:xfrm flipV="1">
          <a:off x="13893800" y="62260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271</xdr:rowOff>
    </xdr:from>
    <xdr:ext cx="762000" cy="259045"/>
    <xdr:sp macro="" textlink="">
      <xdr:nvSpPr>
        <xdr:cNvPr id="315" name="テキスト ボックス 31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49276</xdr:rowOff>
    </xdr:from>
    <xdr:to>
      <xdr:col>20</xdr:col>
      <xdr:colOff>158750</xdr:colOff>
      <xdr:row>36</xdr:row>
      <xdr:rowOff>72136</xdr:rowOff>
    </xdr:to>
    <xdr:cxnSp macro="">
      <xdr:nvCxnSpPr>
        <xdr:cNvPr id="316" name="直線コネクタ 315"/>
        <xdr:cNvCxnSpPr/>
      </xdr:nvCxnSpPr>
      <xdr:spPr>
        <a:xfrm>
          <a:off x="13004800" y="62214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18" name="テキスト ボックス 31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0" name="テキスト ボックス 319"/>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83058</xdr:rowOff>
    </xdr:from>
    <xdr:to>
      <xdr:col>24</xdr:col>
      <xdr:colOff>82550</xdr:colOff>
      <xdr:row>36</xdr:row>
      <xdr:rowOff>13208</xdr:rowOff>
    </xdr:to>
    <xdr:sp macro="" textlink="">
      <xdr:nvSpPr>
        <xdr:cNvPr id="326" name="円/楕円 325"/>
        <xdr:cNvSpPr/>
      </xdr:nvSpPr>
      <xdr:spPr>
        <a:xfrm>
          <a:off x="16459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99585</xdr:rowOff>
    </xdr:from>
    <xdr:ext cx="762000" cy="259045"/>
    <xdr:sp macro="" textlink="">
      <xdr:nvSpPr>
        <xdr:cNvPr id="327" name="補助費等該当値テキスト"/>
        <xdr:cNvSpPr txBox="1"/>
      </xdr:nvSpPr>
      <xdr:spPr>
        <a:xfrm>
          <a:off x="16598900" y="592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142494</xdr:rowOff>
    </xdr:from>
    <xdr:to>
      <xdr:col>22</xdr:col>
      <xdr:colOff>615950</xdr:colOff>
      <xdr:row>36</xdr:row>
      <xdr:rowOff>72644</xdr:rowOff>
    </xdr:to>
    <xdr:sp macro="" textlink="">
      <xdr:nvSpPr>
        <xdr:cNvPr id="328" name="円/楕円 327"/>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82821</xdr:rowOff>
    </xdr:from>
    <xdr:ext cx="736600" cy="259045"/>
    <xdr:sp macro="" textlink="">
      <xdr:nvSpPr>
        <xdr:cNvPr id="329" name="テキスト ボックス 328"/>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3048</xdr:rowOff>
    </xdr:from>
    <xdr:to>
      <xdr:col>21</xdr:col>
      <xdr:colOff>412750</xdr:colOff>
      <xdr:row>36</xdr:row>
      <xdr:rowOff>104648</xdr:rowOff>
    </xdr:to>
    <xdr:sp macro="" textlink="">
      <xdr:nvSpPr>
        <xdr:cNvPr id="330" name="円/楕円 329"/>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114825</xdr:rowOff>
    </xdr:from>
    <xdr:ext cx="762000" cy="259045"/>
    <xdr:sp macro="" textlink="">
      <xdr:nvSpPr>
        <xdr:cNvPr id="331" name="テキスト ボックス 330"/>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21336</xdr:rowOff>
    </xdr:from>
    <xdr:to>
      <xdr:col>20</xdr:col>
      <xdr:colOff>209550</xdr:colOff>
      <xdr:row>36</xdr:row>
      <xdr:rowOff>122936</xdr:rowOff>
    </xdr:to>
    <xdr:sp macro="" textlink="">
      <xdr:nvSpPr>
        <xdr:cNvPr id="332" name="円/楕円 331"/>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133113</xdr:rowOff>
    </xdr:from>
    <xdr:ext cx="762000" cy="259045"/>
    <xdr:sp macro="" textlink="">
      <xdr:nvSpPr>
        <xdr:cNvPr id="333" name="テキスト ボックス 332"/>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169926</xdr:rowOff>
    </xdr:from>
    <xdr:to>
      <xdr:col>19</xdr:col>
      <xdr:colOff>6350</xdr:colOff>
      <xdr:row>36</xdr:row>
      <xdr:rowOff>100076</xdr:rowOff>
    </xdr:to>
    <xdr:sp macro="" textlink="">
      <xdr:nvSpPr>
        <xdr:cNvPr id="334" name="円/楕円 333"/>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110253</xdr:rowOff>
    </xdr:from>
    <xdr:ext cx="762000" cy="259045"/>
    <xdr:sp macro="" textlink="">
      <xdr:nvSpPr>
        <xdr:cNvPr id="335" name="テキスト ボックス 334"/>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公債費については、</a:t>
          </a:r>
          <a:r>
            <a:rPr kumimoji="1" lang="en-US" altLang="ja-JP" sz="1100">
              <a:latin typeface="ＭＳ Ｐゴシック"/>
            </a:rPr>
            <a:t>27</a:t>
          </a:r>
          <a:r>
            <a:rPr kumimoji="1" lang="ja-JP" altLang="en-US" sz="1100">
              <a:latin typeface="ＭＳ Ｐゴシック"/>
            </a:rPr>
            <a:t>年度</a:t>
          </a:r>
          <a:r>
            <a:rPr kumimoji="1" lang="en-US" altLang="ja-JP" sz="1100">
              <a:latin typeface="ＭＳ Ｐゴシック"/>
            </a:rPr>
            <a:t>0.7</a:t>
          </a:r>
          <a:r>
            <a:rPr kumimoji="1" lang="ja-JP" altLang="en-US" sz="1100">
              <a:latin typeface="ＭＳ Ｐゴシック"/>
            </a:rPr>
            <a:t>ポイント減となり、類似団体平均値を</a:t>
          </a:r>
          <a:r>
            <a:rPr kumimoji="1" lang="en-US" altLang="ja-JP" sz="1100">
              <a:latin typeface="ＭＳ Ｐゴシック"/>
            </a:rPr>
            <a:t>3.6</a:t>
          </a:r>
          <a:r>
            <a:rPr kumimoji="1" lang="ja-JP" altLang="en-US" sz="1100">
              <a:latin typeface="ＭＳ Ｐゴシック"/>
            </a:rPr>
            <a:t>ポイント下回る結果となった。これは、公債費に対する充当可能特定歳入である公営住宅使用料が</a:t>
          </a:r>
          <a:r>
            <a:rPr kumimoji="1" lang="en-US" altLang="ja-JP" sz="1100">
              <a:latin typeface="ＭＳ Ｐゴシック"/>
            </a:rPr>
            <a:t>8.8</a:t>
          </a:r>
          <a:r>
            <a:rPr kumimoji="1" lang="ja-JP" altLang="en-US" sz="1100">
              <a:latin typeface="ＭＳ Ｐゴシック"/>
            </a:rPr>
            <a:t>％増となったことから、経常経費充当一般財源が減となったためである。</a:t>
          </a:r>
          <a:endParaRPr kumimoji="1" lang="en-US" altLang="ja-JP" sz="1100">
            <a:latin typeface="ＭＳ Ｐゴシック"/>
          </a:endParaRPr>
        </a:p>
        <a:p>
          <a:r>
            <a:rPr kumimoji="1" lang="ja-JP" altLang="en-US" sz="1100">
              <a:latin typeface="ＭＳ Ｐゴシック"/>
            </a:rPr>
            <a:t>　なお、公債費については、</a:t>
          </a:r>
          <a:r>
            <a:rPr kumimoji="1" lang="en-US" altLang="ja-JP" sz="1100">
              <a:latin typeface="ＭＳ Ｐゴシック"/>
            </a:rPr>
            <a:t>2</a:t>
          </a:r>
          <a:r>
            <a:rPr kumimoji="1" lang="ja-JP" altLang="en-US" sz="1100">
              <a:latin typeface="ＭＳ Ｐゴシック"/>
            </a:rPr>
            <a:t>７年度を底に今後、国の補正予算等に関連して実施した大規模建設事業の元金償還が始まることや、</a:t>
          </a:r>
          <a:r>
            <a:rPr kumimoji="1" lang="en-US" altLang="ja-JP" sz="1100">
              <a:latin typeface="ＭＳ Ｐゴシック"/>
            </a:rPr>
            <a:t>25</a:t>
          </a:r>
          <a:r>
            <a:rPr kumimoji="1" lang="ja-JP" altLang="en-US" sz="1100">
              <a:latin typeface="ＭＳ Ｐゴシック"/>
            </a:rPr>
            <a:t>～</a:t>
          </a:r>
          <a:r>
            <a:rPr kumimoji="1" lang="en-US" altLang="ja-JP" sz="1100">
              <a:latin typeface="ＭＳ Ｐゴシック"/>
            </a:rPr>
            <a:t>26</a:t>
          </a:r>
          <a:r>
            <a:rPr kumimoji="1" lang="ja-JP" altLang="en-US" sz="1100">
              <a:latin typeface="ＭＳ Ｐゴシック"/>
            </a:rPr>
            <a:t>年度の大規模事業実施に伴う地方債発行額の増により、地方債残高が昨年度比で</a:t>
          </a:r>
          <a:r>
            <a:rPr kumimoji="1" lang="en-US" altLang="ja-JP" sz="1100">
              <a:latin typeface="ＭＳ Ｐゴシック"/>
            </a:rPr>
            <a:t>1.1</a:t>
          </a:r>
          <a:r>
            <a:rPr kumimoji="1" lang="ja-JP" altLang="en-US" sz="1100">
              <a:latin typeface="ＭＳ Ｐゴシック"/>
            </a:rPr>
            <a:t>％増えており、充当可能財源の確保とともに地方債発行額の抑制を図り、将来負担の抑制に努める必要がある。</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149860</xdr:rowOff>
    </xdr:from>
    <xdr:to>
      <xdr:col>7</xdr:col>
      <xdr:colOff>15875</xdr:colOff>
      <xdr:row>75</xdr:row>
      <xdr:rowOff>31750</xdr:rowOff>
    </xdr:to>
    <xdr:cxnSp macro="">
      <xdr:nvCxnSpPr>
        <xdr:cNvPr id="368" name="直線コネクタ 367"/>
        <xdr:cNvCxnSpPr/>
      </xdr:nvCxnSpPr>
      <xdr:spPr>
        <a:xfrm flipV="1">
          <a:off x="3987800" y="128371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2557</xdr:rowOff>
    </xdr:from>
    <xdr:ext cx="762000" cy="259045"/>
    <xdr:sp macro="" textlink="">
      <xdr:nvSpPr>
        <xdr:cNvPr id="369" name="公債費平均値テキスト"/>
        <xdr:cNvSpPr txBox="1"/>
      </xdr:nvSpPr>
      <xdr:spPr>
        <a:xfrm>
          <a:off x="4914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31750</xdr:rowOff>
    </xdr:from>
    <xdr:to>
      <xdr:col>5</xdr:col>
      <xdr:colOff>549275</xdr:colOff>
      <xdr:row>75</xdr:row>
      <xdr:rowOff>62230</xdr:rowOff>
    </xdr:to>
    <xdr:cxnSp macro="">
      <xdr:nvCxnSpPr>
        <xdr:cNvPr id="371" name="直線コネクタ 370"/>
        <xdr:cNvCxnSpPr/>
      </xdr:nvCxnSpPr>
      <xdr:spPr>
        <a:xfrm flipV="1">
          <a:off x="3098800" y="12890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73" name="テキスト ボックス 372"/>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62230</xdr:rowOff>
    </xdr:from>
    <xdr:to>
      <xdr:col>4</xdr:col>
      <xdr:colOff>346075</xdr:colOff>
      <xdr:row>75</xdr:row>
      <xdr:rowOff>100330</xdr:rowOff>
    </xdr:to>
    <xdr:cxnSp macro="">
      <xdr:nvCxnSpPr>
        <xdr:cNvPr id="374" name="直線コネクタ 373"/>
        <xdr:cNvCxnSpPr/>
      </xdr:nvCxnSpPr>
      <xdr:spPr>
        <a:xfrm flipV="1">
          <a:off x="2209800" y="12920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74947</xdr:rowOff>
    </xdr:from>
    <xdr:ext cx="762000" cy="259045"/>
    <xdr:sp macro="" textlink="">
      <xdr:nvSpPr>
        <xdr:cNvPr id="376" name="テキスト ボックス 375"/>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100330</xdr:rowOff>
    </xdr:from>
    <xdr:to>
      <xdr:col>3</xdr:col>
      <xdr:colOff>142875</xdr:colOff>
      <xdr:row>76</xdr:row>
      <xdr:rowOff>66039</xdr:rowOff>
    </xdr:to>
    <xdr:cxnSp macro="">
      <xdr:nvCxnSpPr>
        <xdr:cNvPr id="377" name="直線コネクタ 376"/>
        <xdr:cNvCxnSpPr/>
      </xdr:nvCxnSpPr>
      <xdr:spPr>
        <a:xfrm flipV="1">
          <a:off x="1320800" y="129590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79" name="テキスト ボックス 378"/>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135907</xdr:rowOff>
    </xdr:from>
    <xdr:ext cx="762000" cy="259045"/>
    <xdr:sp macro="" textlink="">
      <xdr:nvSpPr>
        <xdr:cNvPr id="381" name="テキスト ボックス 380"/>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99060</xdr:rowOff>
    </xdr:from>
    <xdr:to>
      <xdr:col>7</xdr:col>
      <xdr:colOff>66675</xdr:colOff>
      <xdr:row>75</xdr:row>
      <xdr:rowOff>29210</xdr:rowOff>
    </xdr:to>
    <xdr:sp macro="" textlink="">
      <xdr:nvSpPr>
        <xdr:cNvPr id="387" name="円/楕円 386"/>
        <xdr:cNvSpPr/>
      </xdr:nvSpPr>
      <xdr:spPr>
        <a:xfrm>
          <a:off x="4775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115587</xdr:rowOff>
    </xdr:from>
    <xdr:ext cx="762000" cy="259045"/>
    <xdr:sp macro="" textlink="">
      <xdr:nvSpPr>
        <xdr:cNvPr id="388" name="公債費該当値テキスト"/>
        <xdr:cNvSpPr txBox="1"/>
      </xdr:nvSpPr>
      <xdr:spPr>
        <a:xfrm>
          <a:off x="49149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152400</xdr:rowOff>
    </xdr:from>
    <xdr:to>
      <xdr:col>5</xdr:col>
      <xdr:colOff>600075</xdr:colOff>
      <xdr:row>75</xdr:row>
      <xdr:rowOff>82550</xdr:rowOff>
    </xdr:to>
    <xdr:sp macro="" textlink="">
      <xdr:nvSpPr>
        <xdr:cNvPr id="389" name="円/楕円 388"/>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92727</xdr:rowOff>
    </xdr:from>
    <xdr:ext cx="736600" cy="259045"/>
    <xdr:sp macro="" textlink="">
      <xdr:nvSpPr>
        <xdr:cNvPr id="390" name="テキスト ボックス 389"/>
        <xdr:cNvSpPr txBox="1"/>
      </xdr:nvSpPr>
      <xdr:spPr>
        <a:xfrm>
          <a:off x="3606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11430</xdr:rowOff>
    </xdr:from>
    <xdr:to>
      <xdr:col>4</xdr:col>
      <xdr:colOff>396875</xdr:colOff>
      <xdr:row>75</xdr:row>
      <xdr:rowOff>113030</xdr:rowOff>
    </xdr:to>
    <xdr:sp macro="" textlink="">
      <xdr:nvSpPr>
        <xdr:cNvPr id="391" name="円/楕円 390"/>
        <xdr:cNvSpPr/>
      </xdr:nvSpPr>
      <xdr:spPr>
        <a:xfrm>
          <a:off x="3048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123207</xdr:rowOff>
    </xdr:from>
    <xdr:ext cx="762000" cy="259045"/>
    <xdr:sp macro="" textlink="">
      <xdr:nvSpPr>
        <xdr:cNvPr id="392" name="テキスト ボックス 391"/>
        <xdr:cNvSpPr txBox="1"/>
      </xdr:nvSpPr>
      <xdr:spPr>
        <a:xfrm>
          <a:off x="2717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49530</xdr:rowOff>
    </xdr:from>
    <xdr:to>
      <xdr:col>3</xdr:col>
      <xdr:colOff>193675</xdr:colOff>
      <xdr:row>75</xdr:row>
      <xdr:rowOff>151130</xdr:rowOff>
    </xdr:to>
    <xdr:sp macro="" textlink="">
      <xdr:nvSpPr>
        <xdr:cNvPr id="393" name="円/楕円 392"/>
        <xdr:cNvSpPr/>
      </xdr:nvSpPr>
      <xdr:spPr>
        <a:xfrm>
          <a:off x="2159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161307</xdr:rowOff>
    </xdr:from>
    <xdr:ext cx="762000" cy="259045"/>
    <xdr:sp macro="" textlink="">
      <xdr:nvSpPr>
        <xdr:cNvPr id="394" name="テキスト ボックス 393"/>
        <xdr:cNvSpPr txBox="1"/>
      </xdr:nvSpPr>
      <xdr:spPr>
        <a:xfrm>
          <a:off x="1828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15239</xdr:rowOff>
    </xdr:from>
    <xdr:to>
      <xdr:col>1</xdr:col>
      <xdr:colOff>676275</xdr:colOff>
      <xdr:row>76</xdr:row>
      <xdr:rowOff>116839</xdr:rowOff>
    </xdr:to>
    <xdr:sp macro="" textlink="">
      <xdr:nvSpPr>
        <xdr:cNvPr id="395" name="円/楕円 394"/>
        <xdr:cNvSpPr/>
      </xdr:nvSpPr>
      <xdr:spPr>
        <a:xfrm>
          <a:off x="1270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127017</xdr:rowOff>
    </xdr:from>
    <xdr:ext cx="762000" cy="259045"/>
    <xdr:sp macro="" textlink="">
      <xdr:nvSpPr>
        <xdr:cNvPr id="396" name="テキスト ボックス 395"/>
        <xdr:cNvSpPr txBox="1"/>
      </xdr:nvSpPr>
      <xdr:spPr>
        <a:xfrm>
          <a:off x="939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公債費以外の経費については、前年度比で</a:t>
          </a:r>
          <a:r>
            <a:rPr kumimoji="1" lang="en-US" altLang="ja-JP" sz="1100">
              <a:latin typeface="ＭＳ Ｐゴシック"/>
            </a:rPr>
            <a:t>1.0</a:t>
          </a:r>
          <a:r>
            <a:rPr kumimoji="1" lang="ja-JP" altLang="en-US" sz="1100">
              <a:latin typeface="ＭＳ Ｐゴシック"/>
            </a:rPr>
            <a:t>ポイント減少し、類似団体平均値を</a:t>
          </a:r>
          <a:r>
            <a:rPr kumimoji="1" lang="en-US" altLang="ja-JP" sz="1100">
              <a:latin typeface="ＭＳ Ｐゴシック"/>
            </a:rPr>
            <a:t>2.2</a:t>
          </a:r>
          <a:r>
            <a:rPr kumimoji="1" lang="ja-JP" altLang="en-US" sz="1100">
              <a:latin typeface="ＭＳ Ｐゴシック"/>
            </a:rPr>
            <a:t>ポイント上回る結果となった。これは、全ての経費について経常経費の抑制に努めた結果、比率の改善が見られたが、扶助費が、類似団体との比較において突出し経常充当一般財源を圧迫している状況にある。</a:t>
          </a:r>
        </a:p>
        <a:p>
          <a:r>
            <a:rPr kumimoji="1" lang="ja-JP" altLang="en-US" sz="1100">
              <a:latin typeface="ＭＳ Ｐゴシック"/>
            </a:rPr>
            <a:t>　今後さらに扶助費の増大が予想されることから、扶助費以外の経費についても、これまで同様、経費削減及び抑制の取り組みを継続し、扶助費については世代間及び年度間における平準化を念頭に事業精査を行い、適正かつ効率的な行政サービスの提供と、計画的な財政運営をすすめる必要がある。</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138430</xdr:rowOff>
    </xdr:from>
    <xdr:to>
      <xdr:col>24</xdr:col>
      <xdr:colOff>31750</xdr:colOff>
      <xdr:row>78</xdr:row>
      <xdr:rowOff>12700</xdr:rowOff>
    </xdr:to>
    <xdr:cxnSp macro="">
      <xdr:nvCxnSpPr>
        <xdr:cNvPr id="427" name="直線コネクタ 426"/>
        <xdr:cNvCxnSpPr/>
      </xdr:nvCxnSpPr>
      <xdr:spPr>
        <a:xfrm flipV="1">
          <a:off x="15671800" y="133400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3573</xdr:rowOff>
    </xdr:from>
    <xdr:ext cx="762000" cy="259045"/>
    <xdr:sp macro="" textlink="">
      <xdr:nvSpPr>
        <xdr:cNvPr id="428" name="公債費以外平均値テキスト"/>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74422</xdr:rowOff>
    </xdr:from>
    <xdr:to>
      <xdr:col>22</xdr:col>
      <xdr:colOff>565150</xdr:colOff>
      <xdr:row>78</xdr:row>
      <xdr:rowOff>12700</xdr:rowOff>
    </xdr:to>
    <xdr:cxnSp macro="">
      <xdr:nvCxnSpPr>
        <xdr:cNvPr id="430" name="直線コネクタ 429"/>
        <xdr:cNvCxnSpPr/>
      </xdr:nvCxnSpPr>
      <xdr:spPr>
        <a:xfrm>
          <a:off x="14782800" y="1327607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2" name="テキスト ボックス 431"/>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19558</xdr:rowOff>
    </xdr:from>
    <xdr:to>
      <xdr:col>21</xdr:col>
      <xdr:colOff>361950</xdr:colOff>
      <xdr:row>77</xdr:row>
      <xdr:rowOff>74422</xdr:rowOff>
    </xdr:to>
    <xdr:cxnSp macro="">
      <xdr:nvCxnSpPr>
        <xdr:cNvPr id="433" name="直線コネクタ 432"/>
        <xdr:cNvCxnSpPr/>
      </xdr:nvCxnSpPr>
      <xdr:spPr>
        <a:xfrm>
          <a:off x="13893800" y="132212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35" name="テキスト ボックス 434"/>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44704</xdr:rowOff>
    </xdr:from>
    <xdr:to>
      <xdr:col>20</xdr:col>
      <xdr:colOff>158750</xdr:colOff>
      <xdr:row>77</xdr:row>
      <xdr:rowOff>19558</xdr:rowOff>
    </xdr:to>
    <xdr:cxnSp macro="">
      <xdr:nvCxnSpPr>
        <xdr:cNvPr id="436" name="直線コネクタ 435"/>
        <xdr:cNvCxnSpPr/>
      </xdr:nvCxnSpPr>
      <xdr:spPr>
        <a:xfrm>
          <a:off x="13004800" y="1307490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38" name="テキスト ボックス 437"/>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0" name="テキスト ボックス 439"/>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46" name="円/楕円 445"/>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59707</xdr:rowOff>
    </xdr:from>
    <xdr:ext cx="762000" cy="259045"/>
    <xdr:sp macro="" textlink="">
      <xdr:nvSpPr>
        <xdr:cNvPr id="447" name="公債費以外該当値テキスト"/>
        <xdr:cNvSpPr txBox="1"/>
      </xdr:nvSpPr>
      <xdr:spPr>
        <a:xfrm>
          <a:off x="16598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133350</xdr:rowOff>
    </xdr:from>
    <xdr:to>
      <xdr:col>22</xdr:col>
      <xdr:colOff>615950</xdr:colOff>
      <xdr:row>78</xdr:row>
      <xdr:rowOff>63500</xdr:rowOff>
    </xdr:to>
    <xdr:sp macro="" textlink="">
      <xdr:nvSpPr>
        <xdr:cNvPr id="448" name="円/楕円 447"/>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48277</xdr:rowOff>
    </xdr:from>
    <xdr:ext cx="736600" cy="259045"/>
    <xdr:sp macro="" textlink="">
      <xdr:nvSpPr>
        <xdr:cNvPr id="449" name="テキスト ボックス 448"/>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23622</xdr:rowOff>
    </xdr:from>
    <xdr:to>
      <xdr:col>21</xdr:col>
      <xdr:colOff>412750</xdr:colOff>
      <xdr:row>77</xdr:row>
      <xdr:rowOff>125222</xdr:rowOff>
    </xdr:to>
    <xdr:sp macro="" textlink="">
      <xdr:nvSpPr>
        <xdr:cNvPr id="450" name="円/楕円 449"/>
        <xdr:cNvSpPr/>
      </xdr:nvSpPr>
      <xdr:spPr>
        <a:xfrm>
          <a:off x="14732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109999</xdr:rowOff>
    </xdr:from>
    <xdr:ext cx="762000" cy="259045"/>
    <xdr:sp macro="" textlink="">
      <xdr:nvSpPr>
        <xdr:cNvPr id="451" name="テキスト ボックス 450"/>
        <xdr:cNvSpPr txBox="1"/>
      </xdr:nvSpPr>
      <xdr:spPr>
        <a:xfrm>
          <a:off x="14401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140208</xdr:rowOff>
    </xdr:from>
    <xdr:to>
      <xdr:col>20</xdr:col>
      <xdr:colOff>209550</xdr:colOff>
      <xdr:row>77</xdr:row>
      <xdr:rowOff>70358</xdr:rowOff>
    </xdr:to>
    <xdr:sp macro="" textlink="">
      <xdr:nvSpPr>
        <xdr:cNvPr id="452" name="円/楕円 451"/>
        <xdr:cNvSpPr/>
      </xdr:nvSpPr>
      <xdr:spPr>
        <a:xfrm>
          <a:off x="13843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55135</xdr:rowOff>
    </xdr:from>
    <xdr:ext cx="762000" cy="259045"/>
    <xdr:sp macro="" textlink="">
      <xdr:nvSpPr>
        <xdr:cNvPr id="453" name="テキスト ボックス 452"/>
        <xdr:cNvSpPr txBox="1"/>
      </xdr:nvSpPr>
      <xdr:spPr>
        <a:xfrm>
          <a:off x="13512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165354</xdr:rowOff>
    </xdr:from>
    <xdr:to>
      <xdr:col>19</xdr:col>
      <xdr:colOff>6350</xdr:colOff>
      <xdr:row>76</xdr:row>
      <xdr:rowOff>95504</xdr:rowOff>
    </xdr:to>
    <xdr:sp macro="" textlink="">
      <xdr:nvSpPr>
        <xdr:cNvPr id="454" name="円/楕円 453"/>
        <xdr:cNvSpPr/>
      </xdr:nvSpPr>
      <xdr:spPr>
        <a:xfrm>
          <a:off x="12954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105681</xdr:rowOff>
    </xdr:from>
    <xdr:ext cx="762000" cy="259045"/>
    <xdr:sp macro="" textlink="">
      <xdr:nvSpPr>
        <xdr:cNvPr id="455" name="テキスト ボックス 454"/>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宮崎県三股町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73747</xdr:rowOff>
    </xdr:from>
    <xdr:to>
      <xdr:col>4</xdr:col>
      <xdr:colOff>1117600</xdr:colOff>
      <xdr:row>19</xdr:row>
      <xdr:rowOff>80768</xdr:rowOff>
    </xdr:to>
    <xdr:cxnSp macro="">
      <xdr:nvCxnSpPr>
        <xdr:cNvPr id="52" name="直線コネクタ 51"/>
        <xdr:cNvCxnSpPr/>
      </xdr:nvCxnSpPr>
      <xdr:spPr bwMode="auto">
        <a:xfrm flipV="1">
          <a:off x="5003800" y="3378922"/>
          <a:ext cx="647700" cy="7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168029</xdr:rowOff>
    </xdr:from>
    <xdr:ext cx="762000" cy="259045"/>
    <xdr:sp macro="" textlink="">
      <xdr:nvSpPr>
        <xdr:cNvPr id="53" name="人口1人当たり決算額の推移平均値テキスト130"/>
        <xdr:cNvSpPr txBox="1"/>
      </xdr:nvSpPr>
      <xdr:spPr>
        <a:xfrm>
          <a:off x="5740400" y="2958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80768</xdr:rowOff>
    </xdr:from>
    <xdr:to>
      <xdr:col>4</xdr:col>
      <xdr:colOff>469900</xdr:colOff>
      <xdr:row>19</xdr:row>
      <xdr:rowOff>116887</xdr:rowOff>
    </xdr:to>
    <xdr:cxnSp macro="">
      <xdr:nvCxnSpPr>
        <xdr:cNvPr id="55" name="直線コネクタ 54"/>
        <xdr:cNvCxnSpPr/>
      </xdr:nvCxnSpPr>
      <xdr:spPr bwMode="auto">
        <a:xfrm flipV="1">
          <a:off x="4305300" y="3385943"/>
          <a:ext cx="698500" cy="36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36393</xdr:rowOff>
    </xdr:from>
    <xdr:ext cx="736600" cy="259045"/>
    <xdr:sp macro="" textlink="">
      <xdr:nvSpPr>
        <xdr:cNvPr id="57" name="テキスト ボックス 56"/>
        <xdr:cNvSpPr txBox="1"/>
      </xdr:nvSpPr>
      <xdr:spPr>
        <a:xfrm>
          <a:off x="4622800" y="2827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110029</xdr:rowOff>
    </xdr:from>
    <xdr:to>
      <xdr:col>3</xdr:col>
      <xdr:colOff>904875</xdr:colOff>
      <xdr:row>19</xdr:row>
      <xdr:rowOff>116887</xdr:rowOff>
    </xdr:to>
    <xdr:cxnSp macro="">
      <xdr:nvCxnSpPr>
        <xdr:cNvPr id="58" name="直線コネクタ 57"/>
        <xdr:cNvCxnSpPr/>
      </xdr:nvCxnSpPr>
      <xdr:spPr bwMode="auto">
        <a:xfrm>
          <a:off x="3606800" y="3415204"/>
          <a:ext cx="698500" cy="6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57359</xdr:rowOff>
    </xdr:from>
    <xdr:ext cx="762000" cy="259045"/>
    <xdr:sp macro="" textlink="">
      <xdr:nvSpPr>
        <xdr:cNvPr id="60" name="テキスト ボックス 59"/>
        <xdr:cNvSpPr txBox="1"/>
      </xdr:nvSpPr>
      <xdr:spPr>
        <a:xfrm>
          <a:off x="3924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91055</xdr:rowOff>
    </xdr:from>
    <xdr:to>
      <xdr:col>3</xdr:col>
      <xdr:colOff>206375</xdr:colOff>
      <xdr:row>19</xdr:row>
      <xdr:rowOff>110029</xdr:rowOff>
    </xdr:to>
    <xdr:cxnSp macro="">
      <xdr:nvCxnSpPr>
        <xdr:cNvPr id="61" name="直線コネクタ 60"/>
        <xdr:cNvCxnSpPr/>
      </xdr:nvCxnSpPr>
      <xdr:spPr bwMode="auto">
        <a:xfrm>
          <a:off x="2908300" y="3396230"/>
          <a:ext cx="698500" cy="18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41014</xdr:rowOff>
    </xdr:from>
    <xdr:ext cx="762000" cy="259045"/>
    <xdr:sp macro="" textlink="">
      <xdr:nvSpPr>
        <xdr:cNvPr id="63" name="テキスト ボックス 62"/>
        <xdr:cNvSpPr txBox="1"/>
      </xdr:nvSpPr>
      <xdr:spPr>
        <a:xfrm>
          <a:off x="32258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14954</xdr:rowOff>
    </xdr:from>
    <xdr:ext cx="762000" cy="259045"/>
    <xdr:sp macro="" textlink="">
      <xdr:nvSpPr>
        <xdr:cNvPr id="65" name="テキスト ボックス 64"/>
        <xdr:cNvSpPr txBox="1"/>
      </xdr:nvSpPr>
      <xdr:spPr>
        <a:xfrm>
          <a:off x="2527300" y="280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19</xdr:row>
      <xdr:rowOff>22947</xdr:rowOff>
    </xdr:from>
    <xdr:to>
      <xdr:col>5</xdr:col>
      <xdr:colOff>34925</xdr:colOff>
      <xdr:row>19</xdr:row>
      <xdr:rowOff>124547</xdr:rowOff>
    </xdr:to>
    <xdr:sp macro="" textlink="">
      <xdr:nvSpPr>
        <xdr:cNvPr id="71" name="円/楕円 70"/>
        <xdr:cNvSpPr/>
      </xdr:nvSpPr>
      <xdr:spPr bwMode="auto">
        <a:xfrm>
          <a:off x="5600700" y="3328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166474</xdr:rowOff>
    </xdr:from>
    <xdr:ext cx="762000" cy="259045"/>
    <xdr:sp macro="" textlink="">
      <xdr:nvSpPr>
        <xdr:cNvPr id="72" name="人口1人当たり決算額の推移該当値テキスト130"/>
        <xdr:cNvSpPr txBox="1"/>
      </xdr:nvSpPr>
      <xdr:spPr>
        <a:xfrm>
          <a:off x="5740400" y="330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54,178</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29968</xdr:rowOff>
    </xdr:from>
    <xdr:to>
      <xdr:col>4</xdr:col>
      <xdr:colOff>520700</xdr:colOff>
      <xdr:row>19</xdr:row>
      <xdr:rowOff>131568</xdr:rowOff>
    </xdr:to>
    <xdr:sp macro="" textlink="">
      <xdr:nvSpPr>
        <xdr:cNvPr id="73" name="円/楕円 72"/>
        <xdr:cNvSpPr/>
      </xdr:nvSpPr>
      <xdr:spPr bwMode="auto">
        <a:xfrm>
          <a:off x="4953000" y="3335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116345</xdr:rowOff>
    </xdr:from>
    <xdr:ext cx="736600" cy="259045"/>
    <xdr:sp macro="" textlink="">
      <xdr:nvSpPr>
        <xdr:cNvPr id="74" name="テキスト ボックス 73"/>
        <xdr:cNvSpPr txBox="1"/>
      </xdr:nvSpPr>
      <xdr:spPr>
        <a:xfrm>
          <a:off x="4622800" y="3421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53,748</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66087</xdr:rowOff>
    </xdr:from>
    <xdr:to>
      <xdr:col>3</xdr:col>
      <xdr:colOff>955675</xdr:colOff>
      <xdr:row>19</xdr:row>
      <xdr:rowOff>167687</xdr:rowOff>
    </xdr:to>
    <xdr:sp macro="" textlink="">
      <xdr:nvSpPr>
        <xdr:cNvPr id="75" name="円/楕円 74"/>
        <xdr:cNvSpPr/>
      </xdr:nvSpPr>
      <xdr:spPr bwMode="auto">
        <a:xfrm>
          <a:off x="4254500" y="3371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152464</xdr:rowOff>
    </xdr:from>
    <xdr:ext cx="762000" cy="259045"/>
    <xdr:sp macro="" textlink="">
      <xdr:nvSpPr>
        <xdr:cNvPr id="76" name="テキスト ボックス 75"/>
        <xdr:cNvSpPr txBox="1"/>
      </xdr:nvSpPr>
      <xdr:spPr>
        <a:xfrm>
          <a:off x="3924300" y="345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51,536</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59229</xdr:rowOff>
    </xdr:from>
    <xdr:to>
      <xdr:col>3</xdr:col>
      <xdr:colOff>257175</xdr:colOff>
      <xdr:row>19</xdr:row>
      <xdr:rowOff>160829</xdr:rowOff>
    </xdr:to>
    <xdr:sp macro="" textlink="">
      <xdr:nvSpPr>
        <xdr:cNvPr id="77" name="円/楕円 76"/>
        <xdr:cNvSpPr/>
      </xdr:nvSpPr>
      <xdr:spPr bwMode="auto">
        <a:xfrm>
          <a:off x="3556000" y="3364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145606</xdr:rowOff>
    </xdr:from>
    <xdr:ext cx="762000" cy="259045"/>
    <xdr:sp macro="" textlink="">
      <xdr:nvSpPr>
        <xdr:cNvPr id="78" name="テキスト ボックス 77"/>
        <xdr:cNvSpPr txBox="1"/>
      </xdr:nvSpPr>
      <xdr:spPr>
        <a:xfrm>
          <a:off x="3225800" y="345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51,956</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40255</xdr:rowOff>
    </xdr:from>
    <xdr:to>
      <xdr:col>2</xdr:col>
      <xdr:colOff>692150</xdr:colOff>
      <xdr:row>19</xdr:row>
      <xdr:rowOff>141855</xdr:rowOff>
    </xdr:to>
    <xdr:sp macro="" textlink="">
      <xdr:nvSpPr>
        <xdr:cNvPr id="79" name="円/楕円 78"/>
        <xdr:cNvSpPr/>
      </xdr:nvSpPr>
      <xdr:spPr bwMode="auto">
        <a:xfrm>
          <a:off x="2857500" y="3345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126632</xdr:rowOff>
    </xdr:from>
    <xdr:ext cx="762000" cy="259045"/>
    <xdr:sp macro="" textlink="">
      <xdr:nvSpPr>
        <xdr:cNvPr id="80" name="テキスト ボックス 79"/>
        <xdr:cNvSpPr txBox="1"/>
      </xdr:nvSpPr>
      <xdr:spPr>
        <a:xfrm>
          <a:off x="2527300" y="343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53,118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276635</xdr:rowOff>
    </xdr:from>
    <xdr:to>
      <xdr:col>4</xdr:col>
      <xdr:colOff>1117600</xdr:colOff>
      <xdr:row>37</xdr:row>
      <xdr:rowOff>64657</xdr:rowOff>
    </xdr:to>
    <xdr:cxnSp macro="">
      <xdr:nvCxnSpPr>
        <xdr:cNvPr id="115" name="直線コネクタ 114"/>
        <xdr:cNvCxnSpPr/>
      </xdr:nvCxnSpPr>
      <xdr:spPr bwMode="auto">
        <a:xfrm>
          <a:off x="5003800" y="6544085"/>
          <a:ext cx="647700" cy="645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81689</xdr:rowOff>
    </xdr:from>
    <xdr:ext cx="762000" cy="259045"/>
    <xdr:sp macro="" textlink="">
      <xdr:nvSpPr>
        <xdr:cNvPr id="116" name="人口1人当たり決算額の推移平均値テキスト445"/>
        <xdr:cNvSpPr txBox="1"/>
      </xdr:nvSpPr>
      <xdr:spPr>
        <a:xfrm>
          <a:off x="5740400" y="669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209459</xdr:rowOff>
    </xdr:from>
    <xdr:to>
      <xdr:col>4</xdr:col>
      <xdr:colOff>469900</xdr:colOff>
      <xdr:row>34</xdr:row>
      <xdr:rowOff>276635</xdr:rowOff>
    </xdr:to>
    <xdr:cxnSp macro="">
      <xdr:nvCxnSpPr>
        <xdr:cNvPr id="118" name="直線コネクタ 117"/>
        <xdr:cNvCxnSpPr/>
      </xdr:nvCxnSpPr>
      <xdr:spPr bwMode="auto">
        <a:xfrm>
          <a:off x="4305300" y="6476909"/>
          <a:ext cx="698500" cy="67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278183</xdr:rowOff>
    </xdr:from>
    <xdr:ext cx="736600" cy="259045"/>
    <xdr:sp macro="" textlink="">
      <xdr:nvSpPr>
        <xdr:cNvPr id="120" name="テキスト ボックス 119"/>
        <xdr:cNvSpPr txBox="1"/>
      </xdr:nvSpPr>
      <xdr:spPr>
        <a:xfrm>
          <a:off x="4622800" y="688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209459</xdr:rowOff>
    </xdr:from>
    <xdr:to>
      <xdr:col>3</xdr:col>
      <xdr:colOff>904875</xdr:colOff>
      <xdr:row>36</xdr:row>
      <xdr:rowOff>43267</xdr:rowOff>
    </xdr:to>
    <xdr:cxnSp macro="">
      <xdr:nvCxnSpPr>
        <xdr:cNvPr id="121" name="直線コネクタ 120"/>
        <xdr:cNvCxnSpPr/>
      </xdr:nvCxnSpPr>
      <xdr:spPr bwMode="auto">
        <a:xfrm flipV="1">
          <a:off x="3606800" y="6476909"/>
          <a:ext cx="698500" cy="519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220935</xdr:rowOff>
    </xdr:from>
    <xdr:ext cx="762000" cy="259045"/>
    <xdr:sp macro="" textlink="">
      <xdr:nvSpPr>
        <xdr:cNvPr id="123" name="テキスト ボックス 122"/>
        <xdr:cNvSpPr txBox="1"/>
      </xdr:nvSpPr>
      <xdr:spPr>
        <a:xfrm>
          <a:off x="3924300" y="683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43267</xdr:rowOff>
    </xdr:from>
    <xdr:to>
      <xdr:col>3</xdr:col>
      <xdr:colOff>206375</xdr:colOff>
      <xdr:row>36</xdr:row>
      <xdr:rowOff>80104</xdr:rowOff>
    </xdr:to>
    <xdr:cxnSp macro="">
      <xdr:nvCxnSpPr>
        <xdr:cNvPr id="124" name="直線コネクタ 123"/>
        <xdr:cNvCxnSpPr/>
      </xdr:nvCxnSpPr>
      <xdr:spPr bwMode="auto">
        <a:xfrm flipV="1">
          <a:off x="2908300" y="6996517"/>
          <a:ext cx="698500" cy="36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206395</xdr:rowOff>
    </xdr:from>
    <xdr:ext cx="762000" cy="259045"/>
    <xdr:sp macro="" textlink="">
      <xdr:nvSpPr>
        <xdr:cNvPr id="126" name="テキスト ボックス 125"/>
        <xdr:cNvSpPr txBox="1"/>
      </xdr:nvSpPr>
      <xdr:spPr>
        <a:xfrm>
          <a:off x="32258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154112</xdr:rowOff>
    </xdr:from>
    <xdr:ext cx="762000" cy="259045"/>
    <xdr:sp macro="" textlink="">
      <xdr:nvSpPr>
        <xdr:cNvPr id="128" name="テキスト ボックス 127"/>
        <xdr:cNvSpPr txBox="1"/>
      </xdr:nvSpPr>
      <xdr:spPr>
        <a:xfrm>
          <a:off x="25273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13857</xdr:rowOff>
    </xdr:from>
    <xdr:to>
      <xdr:col>5</xdr:col>
      <xdr:colOff>34925</xdr:colOff>
      <xdr:row>37</xdr:row>
      <xdr:rowOff>115457</xdr:rowOff>
    </xdr:to>
    <xdr:sp macro="" textlink="">
      <xdr:nvSpPr>
        <xdr:cNvPr id="134" name="円/楕円 133"/>
        <xdr:cNvSpPr/>
      </xdr:nvSpPr>
      <xdr:spPr bwMode="auto">
        <a:xfrm>
          <a:off x="5600700" y="7138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157384</xdr:rowOff>
    </xdr:from>
    <xdr:ext cx="762000" cy="259045"/>
    <xdr:sp macro="" textlink="">
      <xdr:nvSpPr>
        <xdr:cNvPr id="135" name="人口1人当たり決算額の推移該当値テキスト445"/>
        <xdr:cNvSpPr txBox="1"/>
      </xdr:nvSpPr>
      <xdr:spPr>
        <a:xfrm>
          <a:off x="5740400" y="711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2,909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225835</xdr:rowOff>
    </xdr:from>
    <xdr:to>
      <xdr:col>4</xdr:col>
      <xdr:colOff>520700</xdr:colOff>
      <xdr:row>34</xdr:row>
      <xdr:rowOff>327435</xdr:rowOff>
    </xdr:to>
    <xdr:sp macro="" textlink="">
      <xdr:nvSpPr>
        <xdr:cNvPr id="136" name="円/楕円 135"/>
        <xdr:cNvSpPr/>
      </xdr:nvSpPr>
      <xdr:spPr bwMode="auto">
        <a:xfrm>
          <a:off x="4953000" y="6493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337612</xdr:rowOff>
    </xdr:from>
    <xdr:ext cx="736600" cy="259045"/>
    <xdr:sp macro="" textlink="">
      <xdr:nvSpPr>
        <xdr:cNvPr id="137" name="テキスト ボックス 136"/>
        <xdr:cNvSpPr txBox="1"/>
      </xdr:nvSpPr>
      <xdr:spPr>
        <a:xfrm>
          <a:off x="4622800" y="6262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22,668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158659</xdr:rowOff>
    </xdr:from>
    <xdr:to>
      <xdr:col>3</xdr:col>
      <xdr:colOff>955675</xdr:colOff>
      <xdr:row>34</xdr:row>
      <xdr:rowOff>260259</xdr:rowOff>
    </xdr:to>
    <xdr:sp macro="" textlink="">
      <xdr:nvSpPr>
        <xdr:cNvPr id="138" name="円/楕円 137"/>
        <xdr:cNvSpPr/>
      </xdr:nvSpPr>
      <xdr:spPr bwMode="auto">
        <a:xfrm>
          <a:off x="4254500" y="6426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270436</xdr:rowOff>
    </xdr:from>
    <xdr:ext cx="762000" cy="259045"/>
    <xdr:sp macro="" textlink="">
      <xdr:nvSpPr>
        <xdr:cNvPr id="139" name="テキスト ボックス 138"/>
        <xdr:cNvSpPr txBox="1"/>
      </xdr:nvSpPr>
      <xdr:spPr>
        <a:xfrm>
          <a:off x="3924300" y="619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24,725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335367</xdr:rowOff>
    </xdr:from>
    <xdr:to>
      <xdr:col>3</xdr:col>
      <xdr:colOff>257175</xdr:colOff>
      <xdr:row>36</xdr:row>
      <xdr:rowOff>94067</xdr:rowOff>
    </xdr:to>
    <xdr:sp macro="" textlink="">
      <xdr:nvSpPr>
        <xdr:cNvPr id="140" name="円/楕円 139"/>
        <xdr:cNvSpPr/>
      </xdr:nvSpPr>
      <xdr:spPr bwMode="auto">
        <a:xfrm>
          <a:off x="3556000" y="6945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78844</xdr:rowOff>
    </xdr:from>
    <xdr:ext cx="762000" cy="259045"/>
    <xdr:sp macro="" textlink="">
      <xdr:nvSpPr>
        <xdr:cNvPr id="141" name="テキスト ボックス 140"/>
        <xdr:cNvSpPr txBox="1"/>
      </xdr:nvSpPr>
      <xdr:spPr>
        <a:xfrm>
          <a:off x="3225800" y="703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8,814</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29304</xdr:rowOff>
    </xdr:from>
    <xdr:to>
      <xdr:col>2</xdr:col>
      <xdr:colOff>692150</xdr:colOff>
      <xdr:row>36</xdr:row>
      <xdr:rowOff>130904</xdr:rowOff>
    </xdr:to>
    <xdr:sp macro="" textlink="">
      <xdr:nvSpPr>
        <xdr:cNvPr id="142" name="円/楕円 141"/>
        <xdr:cNvSpPr/>
      </xdr:nvSpPr>
      <xdr:spPr bwMode="auto">
        <a:xfrm>
          <a:off x="2857500" y="6982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115681</xdr:rowOff>
    </xdr:from>
    <xdr:ext cx="762000" cy="259045"/>
    <xdr:sp macro="" textlink="">
      <xdr:nvSpPr>
        <xdr:cNvPr id="143" name="テキスト ボックス 142"/>
        <xdr:cNvSpPr txBox="1"/>
      </xdr:nvSpPr>
      <xdr:spPr>
        <a:xfrm>
          <a:off x="2527300" y="7068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宮崎県三股町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26,012
25,958
110.02
10,498,930
10,179,149
285,131
5,519,164
7,719,981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150368</xdr:rowOff>
    </xdr:from>
    <xdr:to>
      <xdr:col>6</xdr:col>
      <xdr:colOff>511175</xdr:colOff>
      <xdr:row>38</xdr:row>
      <xdr:rowOff>5531</xdr:rowOff>
    </xdr:to>
    <xdr:cxnSp macro="">
      <xdr:nvCxnSpPr>
        <xdr:cNvPr id="61" name="直線コネクタ 60"/>
        <xdr:cNvCxnSpPr/>
      </xdr:nvCxnSpPr>
      <xdr:spPr>
        <a:xfrm flipV="1">
          <a:off x="3797300" y="6494018"/>
          <a:ext cx="838200" cy="2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67067</xdr:rowOff>
    </xdr:from>
    <xdr:ext cx="534377" cy="259045"/>
    <xdr:sp macro="" textlink="">
      <xdr:nvSpPr>
        <xdr:cNvPr id="62" name="人件費平均値テキスト"/>
        <xdr:cNvSpPr txBox="1"/>
      </xdr:nvSpPr>
      <xdr:spPr>
        <a:xfrm>
          <a:off x="4686300" y="623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5531</xdr:rowOff>
    </xdr:from>
    <xdr:to>
      <xdr:col>5</xdr:col>
      <xdr:colOff>358775</xdr:colOff>
      <xdr:row>38</xdr:row>
      <xdr:rowOff>30772</xdr:rowOff>
    </xdr:to>
    <xdr:cxnSp macro="">
      <xdr:nvCxnSpPr>
        <xdr:cNvPr id="64" name="直線コネクタ 63"/>
        <xdr:cNvCxnSpPr/>
      </xdr:nvCxnSpPr>
      <xdr:spPr>
        <a:xfrm flipV="1">
          <a:off x="2908300" y="6520631"/>
          <a:ext cx="889000" cy="2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86764</xdr:rowOff>
    </xdr:from>
    <xdr:ext cx="534377" cy="259045"/>
    <xdr:sp macro="" textlink="">
      <xdr:nvSpPr>
        <xdr:cNvPr id="66" name="テキスト ボックス 65"/>
        <xdr:cNvSpPr txBox="1"/>
      </xdr:nvSpPr>
      <xdr:spPr>
        <a:xfrm>
          <a:off x="3530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16923</xdr:rowOff>
    </xdr:from>
    <xdr:to>
      <xdr:col>4</xdr:col>
      <xdr:colOff>155575</xdr:colOff>
      <xdr:row>38</xdr:row>
      <xdr:rowOff>30772</xdr:rowOff>
    </xdr:to>
    <xdr:cxnSp macro="">
      <xdr:nvCxnSpPr>
        <xdr:cNvPr id="67" name="直線コネクタ 66"/>
        <xdr:cNvCxnSpPr/>
      </xdr:nvCxnSpPr>
      <xdr:spPr>
        <a:xfrm>
          <a:off x="2019300" y="6532023"/>
          <a:ext cx="889000" cy="1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97699</xdr:rowOff>
    </xdr:from>
    <xdr:ext cx="534377" cy="259045"/>
    <xdr:sp macro="" textlink="">
      <xdr:nvSpPr>
        <xdr:cNvPr id="69" name="テキスト ボックス 68"/>
        <xdr:cNvSpPr txBox="1"/>
      </xdr:nvSpPr>
      <xdr:spPr>
        <a:xfrm>
          <a:off x="2641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7360</xdr:rowOff>
    </xdr:from>
    <xdr:to>
      <xdr:col>2</xdr:col>
      <xdr:colOff>638175</xdr:colOff>
      <xdr:row>38</xdr:row>
      <xdr:rowOff>16923</xdr:rowOff>
    </xdr:to>
    <xdr:cxnSp macro="">
      <xdr:nvCxnSpPr>
        <xdr:cNvPr id="70" name="直線コネクタ 69"/>
        <xdr:cNvCxnSpPr/>
      </xdr:nvCxnSpPr>
      <xdr:spPr>
        <a:xfrm>
          <a:off x="1130300" y="6522460"/>
          <a:ext cx="8890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78744</xdr:rowOff>
    </xdr:from>
    <xdr:ext cx="534377" cy="259045"/>
    <xdr:sp macro="" textlink="">
      <xdr:nvSpPr>
        <xdr:cNvPr id="72" name="テキスト ボックス 71"/>
        <xdr:cNvSpPr txBox="1"/>
      </xdr:nvSpPr>
      <xdr:spPr>
        <a:xfrm>
          <a:off x="1752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53789</xdr:rowOff>
    </xdr:from>
    <xdr:ext cx="534377" cy="259045"/>
    <xdr:sp macro="" textlink="">
      <xdr:nvSpPr>
        <xdr:cNvPr id="74" name="テキスト ボックス 73"/>
        <xdr:cNvSpPr txBox="1"/>
      </xdr:nvSpPr>
      <xdr:spPr>
        <a:xfrm>
          <a:off x="863111" y="605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99568</xdr:rowOff>
    </xdr:from>
    <xdr:to>
      <xdr:col>6</xdr:col>
      <xdr:colOff>561975</xdr:colOff>
      <xdr:row>38</xdr:row>
      <xdr:rowOff>29718</xdr:rowOff>
    </xdr:to>
    <xdr:sp macro="" textlink="">
      <xdr:nvSpPr>
        <xdr:cNvPr id="80" name="円/楕円 79"/>
        <xdr:cNvSpPr/>
      </xdr:nvSpPr>
      <xdr:spPr>
        <a:xfrm>
          <a:off x="4584700" y="644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77995</xdr:rowOff>
    </xdr:from>
    <xdr:ext cx="534377" cy="259045"/>
    <xdr:sp macro="" textlink="">
      <xdr:nvSpPr>
        <xdr:cNvPr id="81" name="人件費該当値テキスト"/>
        <xdr:cNvSpPr txBox="1"/>
      </xdr:nvSpPr>
      <xdr:spPr>
        <a:xfrm>
          <a:off x="4686300" y="642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52,440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126181</xdr:rowOff>
    </xdr:from>
    <xdr:to>
      <xdr:col>5</xdr:col>
      <xdr:colOff>409575</xdr:colOff>
      <xdr:row>38</xdr:row>
      <xdr:rowOff>56331</xdr:rowOff>
    </xdr:to>
    <xdr:sp macro="" textlink="">
      <xdr:nvSpPr>
        <xdr:cNvPr id="82" name="円/楕円 81"/>
        <xdr:cNvSpPr/>
      </xdr:nvSpPr>
      <xdr:spPr>
        <a:xfrm>
          <a:off x="3746500" y="646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47458</xdr:rowOff>
    </xdr:from>
    <xdr:ext cx="534377" cy="259045"/>
    <xdr:sp macro="" textlink="">
      <xdr:nvSpPr>
        <xdr:cNvPr id="83" name="テキスト ボックス 82"/>
        <xdr:cNvSpPr txBox="1"/>
      </xdr:nvSpPr>
      <xdr:spPr>
        <a:xfrm>
          <a:off x="3530111" y="656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51,043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151422</xdr:rowOff>
    </xdr:from>
    <xdr:to>
      <xdr:col>4</xdr:col>
      <xdr:colOff>206375</xdr:colOff>
      <xdr:row>38</xdr:row>
      <xdr:rowOff>81572</xdr:rowOff>
    </xdr:to>
    <xdr:sp macro="" textlink="">
      <xdr:nvSpPr>
        <xdr:cNvPr id="84" name="円/楕円 83"/>
        <xdr:cNvSpPr/>
      </xdr:nvSpPr>
      <xdr:spPr>
        <a:xfrm>
          <a:off x="2857500" y="649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72699</xdr:rowOff>
    </xdr:from>
    <xdr:ext cx="534377" cy="259045"/>
    <xdr:sp macro="" textlink="">
      <xdr:nvSpPr>
        <xdr:cNvPr id="85" name="テキスト ボックス 84"/>
        <xdr:cNvSpPr txBox="1"/>
      </xdr:nvSpPr>
      <xdr:spPr>
        <a:xfrm>
          <a:off x="2641111" y="6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49,718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137573</xdr:rowOff>
    </xdr:from>
    <xdr:to>
      <xdr:col>3</xdr:col>
      <xdr:colOff>3175</xdr:colOff>
      <xdr:row>38</xdr:row>
      <xdr:rowOff>67723</xdr:rowOff>
    </xdr:to>
    <xdr:sp macro="" textlink="">
      <xdr:nvSpPr>
        <xdr:cNvPr id="86" name="円/楕円 85"/>
        <xdr:cNvSpPr/>
      </xdr:nvSpPr>
      <xdr:spPr>
        <a:xfrm>
          <a:off x="1968500" y="648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58850</xdr:rowOff>
    </xdr:from>
    <xdr:ext cx="534377" cy="259045"/>
    <xdr:sp macro="" textlink="">
      <xdr:nvSpPr>
        <xdr:cNvPr id="87" name="テキスト ボックス 86"/>
        <xdr:cNvSpPr txBox="1"/>
      </xdr:nvSpPr>
      <xdr:spPr>
        <a:xfrm>
          <a:off x="1752111" y="657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50,445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128010</xdr:rowOff>
    </xdr:from>
    <xdr:to>
      <xdr:col>1</xdr:col>
      <xdr:colOff>485775</xdr:colOff>
      <xdr:row>38</xdr:row>
      <xdr:rowOff>58159</xdr:rowOff>
    </xdr:to>
    <xdr:sp macro="" textlink="">
      <xdr:nvSpPr>
        <xdr:cNvPr id="88" name="円/楕円 87"/>
        <xdr:cNvSpPr/>
      </xdr:nvSpPr>
      <xdr:spPr>
        <a:xfrm>
          <a:off x="1079500" y="64716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49287</xdr:rowOff>
    </xdr:from>
    <xdr:ext cx="534377" cy="259045"/>
    <xdr:sp macro="" textlink="">
      <xdr:nvSpPr>
        <xdr:cNvPr id="89" name="テキスト ボックス 88"/>
        <xdr:cNvSpPr txBox="1"/>
      </xdr:nvSpPr>
      <xdr:spPr>
        <a:xfrm>
          <a:off x="863111" y="656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50,947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144059</xdr:rowOff>
    </xdr:from>
    <xdr:to>
      <xdr:col>6</xdr:col>
      <xdr:colOff>511175</xdr:colOff>
      <xdr:row>56</xdr:row>
      <xdr:rowOff>60604</xdr:rowOff>
    </xdr:to>
    <xdr:cxnSp macro="">
      <xdr:nvCxnSpPr>
        <xdr:cNvPr id="121" name="直線コネクタ 120"/>
        <xdr:cNvCxnSpPr/>
      </xdr:nvCxnSpPr>
      <xdr:spPr>
        <a:xfrm flipV="1">
          <a:off x="3797300" y="9573809"/>
          <a:ext cx="838200" cy="8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161886</xdr:rowOff>
    </xdr:from>
    <xdr:ext cx="534377" cy="259045"/>
    <xdr:sp macro="" textlink="">
      <xdr:nvSpPr>
        <xdr:cNvPr id="122" name="物件費平均値テキスト"/>
        <xdr:cNvSpPr txBox="1"/>
      </xdr:nvSpPr>
      <xdr:spPr>
        <a:xfrm>
          <a:off x="4686300" y="9591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60604</xdr:rowOff>
    </xdr:from>
    <xdr:to>
      <xdr:col>5</xdr:col>
      <xdr:colOff>358775</xdr:colOff>
      <xdr:row>56</xdr:row>
      <xdr:rowOff>137512</xdr:rowOff>
    </xdr:to>
    <xdr:cxnSp macro="">
      <xdr:nvCxnSpPr>
        <xdr:cNvPr id="124" name="直線コネクタ 123"/>
        <xdr:cNvCxnSpPr/>
      </xdr:nvCxnSpPr>
      <xdr:spPr>
        <a:xfrm flipV="1">
          <a:off x="2908300" y="9661804"/>
          <a:ext cx="889000" cy="7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114493</xdr:rowOff>
    </xdr:from>
    <xdr:ext cx="534377" cy="259045"/>
    <xdr:sp macro="" textlink="">
      <xdr:nvSpPr>
        <xdr:cNvPr id="126" name="テキスト ボックス 125"/>
        <xdr:cNvSpPr txBox="1"/>
      </xdr:nvSpPr>
      <xdr:spPr>
        <a:xfrm>
          <a:off x="3530111" y="93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137512</xdr:rowOff>
    </xdr:from>
    <xdr:to>
      <xdr:col>4</xdr:col>
      <xdr:colOff>155575</xdr:colOff>
      <xdr:row>57</xdr:row>
      <xdr:rowOff>13741</xdr:rowOff>
    </xdr:to>
    <xdr:cxnSp macro="">
      <xdr:nvCxnSpPr>
        <xdr:cNvPr id="127" name="直線コネクタ 126"/>
        <xdr:cNvCxnSpPr/>
      </xdr:nvCxnSpPr>
      <xdr:spPr>
        <a:xfrm flipV="1">
          <a:off x="2019300" y="9738712"/>
          <a:ext cx="889000" cy="4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163234</xdr:rowOff>
    </xdr:from>
    <xdr:ext cx="534377" cy="259045"/>
    <xdr:sp macro="" textlink="">
      <xdr:nvSpPr>
        <xdr:cNvPr id="129" name="テキスト ボックス 128"/>
        <xdr:cNvSpPr txBox="1"/>
      </xdr:nvSpPr>
      <xdr:spPr>
        <a:xfrm>
          <a:off x="2641111" y="942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142460</xdr:rowOff>
    </xdr:from>
    <xdr:to>
      <xdr:col>2</xdr:col>
      <xdr:colOff>638175</xdr:colOff>
      <xdr:row>57</xdr:row>
      <xdr:rowOff>13741</xdr:rowOff>
    </xdr:to>
    <xdr:cxnSp macro="">
      <xdr:nvCxnSpPr>
        <xdr:cNvPr id="130" name="直線コネクタ 129"/>
        <xdr:cNvCxnSpPr/>
      </xdr:nvCxnSpPr>
      <xdr:spPr>
        <a:xfrm>
          <a:off x="1130300" y="9743660"/>
          <a:ext cx="889000" cy="4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3279</xdr:rowOff>
    </xdr:from>
    <xdr:ext cx="534377" cy="259045"/>
    <xdr:sp macro="" textlink="">
      <xdr:nvSpPr>
        <xdr:cNvPr id="132" name="テキスト ボックス 131"/>
        <xdr:cNvSpPr txBox="1"/>
      </xdr:nvSpPr>
      <xdr:spPr>
        <a:xfrm>
          <a:off x="1752111" y="94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138823</xdr:rowOff>
    </xdr:from>
    <xdr:ext cx="534377" cy="259045"/>
    <xdr:sp macro="" textlink="">
      <xdr:nvSpPr>
        <xdr:cNvPr id="134" name="テキスト ボックス 133"/>
        <xdr:cNvSpPr txBox="1"/>
      </xdr:nvSpPr>
      <xdr:spPr>
        <a:xfrm>
          <a:off x="863111" y="93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93259</xdr:rowOff>
    </xdr:from>
    <xdr:to>
      <xdr:col>6</xdr:col>
      <xdr:colOff>561975</xdr:colOff>
      <xdr:row>56</xdr:row>
      <xdr:rowOff>23409</xdr:rowOff>
    </xdr:to>
    <xdr:sp macro="" textlink="">
      <xdr:nvSpPr>
        <xdr:cNvPr id="140" name="円/楕円 139"/>
        <xdr:cNvSpPr/>
      </xdr:nvSpPr>
      <xdr:spPr>
        <a:xfrm>
          <a:off x="4584700" y="952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116136</xdr:rowOff>
    </xdr:from>
    <xdr:ext cx="534377" cy="259045"/>
    <xdr:sp macro="" textlink="">
      <xdr:nvSpPr>
        <xdr:cNvPr id="141" name="物件費該当値テキスト"/>
        <xdr:cNvSpPr txBox="1"/>
      </xdr:nvSpPr>
      <xdr:spPr>
        <a:xfrm>
          <a:off x="4686300" y="93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59,233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9804</xdr:rowOff>
    </xdr:from>
    <xdr:to>
      <xdr:col>5</xdr:col>
      <xdr:colOff>409575</xdr:colOff>
      <xdr:row>56</xdr:row>
      <xdr:rowOff>111404</xdr:rowOff>
    </xdr:to>
    <xdr:sp macro="" textlink="">
      <xdr:nvSpPr>
        <xdr:cNvPr id="142" name="円/楕円 141"/>
        <xdr:cNvSpPr/>
      </xdr:nvSpPr>
      <xdr:spPr>
        <a:xfrm>
          <a:off x="3746500" y="961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102531</xdr:rowOff>
    </xdr:from>
    <xdr:ext cx="534377" cy="259045"/>
    <xdr:sp macro="" textlink="">
      <xdr:nvSpPr>
        <xdr:cNvPr id="143" name="テキスト ボックス 142"/>
        <xdr:cNvSpPr txBox="1"/>
      </xdr:nvSpPr>
      <xdr:spPr>
        <a:xfrm>
          <a:off x="3530111" y="970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53,844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86712</xdr:rowOff>
    </xdr:from>
    <xdr:to>
      <xdr:col>4</xdr:col>
      <xdr:colOff>206375</xdr:colOff>
      <xdr:row>57</xdr:row>
      <xdr:rowOff>16862</xdr:rowOff>
    </xdr:to>
    <xdr:sp macro="" textlink="">
      <xdr:nvSpPr>
        <xdr:cNvPr id="144" name="円/楕円 143"/>
        <xdr:cNvSpPr/>
      </xdr:nvSpPr>
      <xdr:spPr>
        <a:xfrm>
          <a:off x="2857500" y="968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7989</xdr:rowOff>
    </xdr:from>
    <xdr:ext cx="534377" cy="259045"/>
    <xdr:sp macro="" textlink="">
      <xdr:nvSpPr>
        <xdr:cNvPr id="145" name="テキスト ボックス 144"/>
        <xdr:cNvSpPr txBox="1"/>
      </xdr:nvSpPr>
      <xdr:spPr>
        <a:xfrm>
          <a:off x="2641111" y="978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49,134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134391</xdr:rowOff>
    </xdr:from>
    <xdr:to>
      <xdr:col>3</xdr:col>
      <xdr:colOff>3175</xdr:colOff>
      <xdr:row>57</xdr:row>
      <xdr:rowOff>64541</xdr:rowOff>
    </xdr:to>
    <xdr:sp macro="" textlink="">
      <xdr:nvSpPr>
        <xdr:cNvPr id="146" name="円/楕円 145"/>
        <xdr:cNvSpPr/>
      </xdr:nvSpPr>
      <xdr:spPr>
        <a:xfrm>
          <a:off x="1968500" y="973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55668</xdr:rowOff>
    </xdr:from>
    <xdr:ext cx="534377" cy="259045"/>
    <xdr:sp macro="" textlink="">
      <xdr:nvSpPr>
        <xdr:cNvPr id="147" name="テキスト ボックス 146"/>
        <xdr:cNvSpPr txBox="1"/>
      </xdr:nvSpPr>
      <xdr:spPr>
        <a:xfrm>
          <a:off x="1752111" y="982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46,214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91660</xdr:rowOff>
    </xdr:from>
    <xdr:to>
      <xdr:col>1</xdr:col>
      <xdr:colOff>485775</xdr:colOff>
      <xdr:row>57</xdr:row>
      <xdr:rowOff>21810</xdr:rowOff>
    </xdr:to>
    <xdr:sp macro="" textlink="">
      <xdr:nvSpPr>
        <xdr:cNvPr id="148" name="円/楕円 147"/>
        <xdr:cNvSpPr/>
      </xdr:nvSpPr>
      <xdr:spPr>
        <a:xfrm>
          <a:off x="1079500" y="969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12937</xdr:rowOff>
    </xdr:from>
    <xdr:ext cx="534377" cy="259045"/>
    <xdr:sp macro="" textlink="">
      <xdr:nvSpPr>
        <xdr:cNvPr id="149" name="テキスト ボックス 148"/>
        <xdr:cNvSpPr txBox="1"/>
      </xdr:nvSpPr>
      <xdr:spPr>
        <a:xfrm>
          <a:off x="863111" y="978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83083</xdr:rowOff>
    </xdr:from>
    <xdr:to>
      <xdr:col>6</xdr:col>
      <xdr:colOff>511175</xdr:colOff>
      <xdr:row>78</xdr:row>
      <xdr:rowOff>91160</xdr:rowOff>
    </xdr:to>
    <xdr:cxnSp macro="">
      <xdr:nvCxnSpPr>
        <xdr:cNvPr id="178" name="直線コネクタ 177"/>
        <xdr:cNvCxnSpPr/>
      </xdr:nvCxnSpPr>
      <xdr:spPr>
        <a:xfrm flipV="1">
          <a:off x="3797300" y="13456183"/>
          <a:ext cx="8382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92727</xdr:rowOff>
    </xdr:from>
    <xdr:ext cx="469744" cy="259045"/>
    <xdr:sp macro="" textlink="">
      <xdr:nvSpPr>
        <xdr:cNvPr id="179" name="維持補修費平均値テキスト"/>
        <xdr:cNvSpPr txBox="1"/>
      </xdr:nvSpPr>
      <xdr:spPr>
        <a:xfrm>
          <a:off x="4686300" y="1312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91160</xdr:rowOff>
    </xdr:from>
    <xdr:to>
      <xdr:col>5</xdr:col>
      <xdr:colOff>358775</xdr:colOff>
      <xdr:row>78</xdr:row>
      <xdr:rowOff>96876</xdr:rowOff>
    </xdr:to>
    <xdr:cxnSp macro="">
      <xdr:nvCxnSpPr>
        <xdr:cNvPr id="181" name="直線コネクタ 180"/>
        <xdr:cNvCxnSpPr/>
      </xdr:nvCxnSpPr>
      <xdr:spPr>
        <a:xfrm flipV="1">
          <a:off x="2908300" y="1346426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169690</xdr:rowOff>
    </xdr:from>
    <xdr:ext cx="469744" cy="259045"/>
    <xdr:sp macro="" textlink="">
      <xdr:nvSpPr>
        <xdr:cNvPr id="183" name="テキスト ボックス 182"/>
        <xdr:cNvSpPr txBox="1"/>
      </xdr:nvSpPr>
      <xdr:spPr>
        <a:xfrm>
          <a:off x="3562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64567</xdr:rowOff>
    </xdr:from>
    <xdr:to>
      <xdr:col>4</xdr:col>
      <xdr:colOff>155575</xdr:colOff>
      <xdr:row>78</xdr:row>
      <xdr:rowOff>96876</xdr:rowOff>
    </xdr:to>
    <xdr:cxnSp macro="">
      <xdr:nvCxnSpPr>
        <xdr:cNvPr id="184" name="直線コネクタ 183"/>
        <xdr:cNvCxnSpPr/>
      </xdr:nvCxnSpPr>
      <xdr:spPr>
        <a:xfrm>
          <a:off x="2019300" y="13437667"/>
          <a:ext cx="889000" cy="3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15308</xdr:rowOff>
    </xdr:from>
    <xdr:ext cx="469744" cy="259045"/>
    <xdr:sp macro="" textlink="">
      <xdr:nvSpPr>
        <xdr:cNvPr id="186" name="テキスト ボックス 185"/>
        <xdr:cNvSpPr txBox="1"/>
      </xdr:nvSpPr>
      <xdr:spPr>
        <a:xfrm>
          <a:off x="2673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64567</xdr:rowOff>
    </xdr:from>
    <xdr:to>
      <xdr:col>2</xdr:col>
      <xdr:colOff>638175</xdr:colOff>
      <xdr:row>78</xdr:row>
      <xdr:rowOff>68453</xdr:rowOff>
    </xdr:to>
    <xdr:cxnSp macro="">
      <xdr:nvCxnSpPr>
        <xdr:cNvPr id="187" name="直線コネクタ 186"/>
        <xdr:cNvCxnSpPr/>
      </xdr:nvCxnSpPr>
      <xdr:spPr>
        <a:xfrm flipV="1">
          <a:off x="1130300" y="13437667"/>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5173</xdr:rowOff>
    </xdr:from>
    <xdr:ext cx="469744" cy="259045"/>
    <xdr:sp macro="" textlink="">
      <xdr:nvSpPr>
        <xdr:cNvPr id="189" name="テキスト ボックス 188"/>
        <xdr:cNvSpPr txBox="1"/>
      </xdr:nvSpPr>
      <xdr:spPr>
        <a:xfrm>
          <a:off x="1784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20947</xdr:rowOff>
    </xdr:from>
    <xdr:ext cx="469744" cy="259045"/>
    <xdr:sp macro="" textlink="">
      <xdr:nvSpPr>
        <xdr:cNvPr id="191" name="テキスト ボックス 190"/>
        <xdr:cNvSpPr txBox="1"/>
      </xdr:nvSpPr>
      <xdr:spPr>
        <a:xfrm>
          <a:off x="895427" y="13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32283</xdr:rowOff>
    </xdr:from>
    <xdr:to>
      <xdr:col>6</xdr:col>
      <xdr:colOff>561975</xdr:colOff>
      <xdr:row>78</xdr:row>
      <xdr:rowOff>133883</xdr:rowOff>
    </xdr:to>
    <xdr:sp macro="" textlink="">
      <xdr:nvSpPr>
        <xdr:cNvPr id="197" name="円/楕円 196"/>
        <xdr:cNvSpPr/>
      </xdr:nvSpPr>
      <xdr:spPr>
        <a:xfrm>
          <a:off x="4584700" y="1340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118660</xdr:rowOff>
    </xdr:from>
    <xdr:ext cx="469744" cy="259045"/>
    <xdr:sp macro="" textlink="">
      <xdr:nvSpPr>
        <xdr:cNvPr id="198" name="維持補修費該当値テキスト"/>
        <xdr:cNvSpPr txBox="1"/>
      </xdr:nvSpPr>
      <xdr:spPr>
        <a:xfrm>
          <a:off x="4686300" y="1332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40360</xdr:rowOff>
    </xdr:from>
    <xdr:to>
      <xdr:col>5</xdr:col>
      <xdr:colOff>409575</xdr:colOff>
      <xdr:row>78</xdr:row>
      <xdr:rowOff>141960</xdr:rowOff>
    </xdr:to>
    <xdr:sp macro="" textlink="">
      <xdr:nvSpPr>
        <xdr:cNvPr id="199" name="円/楕円 198"/>
        <xdr:cNvSpPr/>
      </xdr:nvSpPr>
      <xdr:spPr>
        <a:xfrm>
          <a:off x="3746500" y="1341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133087</xdr:rowOff>
    </xdr:from>
    <xdr:ext cx="469744" cy="259045"/>
    <xdr:sp macro="" textlink="">
      <xdr:nvSpPr>
        <xdr:cNvPr id="200" name="テキスト ボックス 199"/>
        <xdr:cNvSpPr txBox="1"/>
      </xdr:nvSpPr>
      <xdr:spPr>
        <a:xfrm>
          <a:off x="3562427" y="1350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46076</xdr:rowOff>
    </xdr:from>
    <xdr:to>
      <xdr:col>4</xdr:col>
      <xdr:colOff>206375</xdr:colOff>
      <xdr:row>78</xdr:row>
      <xdr:rowOff>147676</xdr:rowOff>
    </xdr:to>
    <xdr:sp macro="" textlink="">
      <xdr:nvSpPr>
        <xdr:cNvPr id="201" name="円/楕円 200"/>
        <xdr:cNvSpPr/>
      </xdr:nvSpPr>
      <xdr:spPr>
        <a:xfrm>
          <a:off x="2857500" y="1341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138803</xdr:rowOff>
    </xdr:from>
    <xdr:ext cx="469744" cy="259045"/>
    <xdr:sp macro="" textlink="">
      <xdr:nvSpPr>
        <xdr:cNvPr id="202" name="テキスト ボックス 201"/>
        <xdr:cNvSpPr txBox="1"/>
      </xdr:nvSpPr>
      <xdr:spPr>
        <a:xfrm>
          <a:off x="2673427" y="1351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13767</xdr:rowOff>
    </xdr:from>
    <xdr:to>
      <xdr:col>3</xdr:col>
      <xdr:colOff>3175</xdr:colOff>
      <xdr:row>78</xdr:row>
      <xdr:rowOff>115367</xdr:rowOff>
    </xdr:to>
    <xdr:sp macro="" textlink="">
      <xdr:nvSpPr>
        <xdr:cNvPr id="203" name="円/楕円 202"/>
        <xdr:cNvSpPr/>
      </xdr:nvSpPr>
      <xdr:spPr>
        <a:xfrm>
          <a:off x="1968500" y="1338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106494</xdr:rowOff>
    </xdr:from>
    <xdr:ext cx="469744" cy="259045"/>
    <xdr:sp macro="" textlink="">
      <xdr:nvSpPr>
        <xdr:cNvPr id="204" name="テキスト ボックス 203"/>
        <xdr:cNvSpPr txBox="1"/>
      </xdr:nvSpPr>
      <xdr:spPr>
        <a:xfrm>
          <a:off x="1784427" y="13479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17653</xdr:rowOff>
    </xdr:from>
    <xdr:to>
      <xdr:col>1</xdr:col>
      <xdr:colOff>485775</xdr:colOff>
      <xdr:row>78</xdr:row>
      <xdr:rowOff>119253</xdr:rowOff>
    </xdr:to>
    <xdr:sp macro="" textlink="">
      <xdr:nvSpPr>
        <xdr:cNvPr id="205" name="円/楕円 204"/>
        <xdr:cNvSpPr/>
      </xdr:nvSpPr>
      <xdr:spPr>
        <a:xfrm>
          <a:off x="1079500" y="1339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110380</xdr:rowOff>
    </xdr:from>
    <xdr:ext cx="469744" cy="259045"/>
    <xdr:sp macro="" textlink="">
      <xdr:nvSpPr>
        <xdr:cNvPr id="206" name="テキスト ボックス 205"/>
        <xdr:cNvSpPr txBox="1"/>
      </xdr:nvSpPr>
      <xdr:spPr>
        <a:xfrm>
          <a:off x="895427" y="13483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114,832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105524</xdr:rowOff>
    </xdr:from>
    <xdr:to>
      <xdr:col>6</xdr:col>
      <xdr:colOff>511175</xdr:colOff>
      <xdr:row>93</xdr:row>
      <xdr:rowOff>15875</xdr:rowOff>
    </xdr:to>
    <xdr:cxnSp macro="">
      <xdr:nvCxnSpPr>
        <xdr:cNvPr id="236" name="直線コネクタ 235"/>
        <xdr:cNvCxnSpPr/>
      </xdr:nvCxnSpPr>
      <xdr:spPr>
        <a:xfrm flipV="1">
          <a:off x="3797300" y="15707474"/>
          <a:ext cx="838200" cy="25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110971</xdr:rowOff>
    </xdr:from>
    <xdr:ext cx="534377" cy="259045"/>
    <xdr:sp macro="" textlink="">
      <xdr:nvSpPr>
        <xdr:cNvPr id="237" name="扶助費平均値テキスト"/>
        <xdr:cNvSpPr txBox="1"/>
      </xdr:nvSpPr>
      <xdr:spPr>
        <a:xfrm>
          <a:off x="4686300" y="1657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15875</xdr:rowOff>
    </xdr:from>
    <xdr:to>
      <xdr:col>5</xdr:col>
      <xdr:colOff>358775</xdr:colOff>
      <xdr:row>93</xdr:row>
      <xdr:rowOff>142272</xdr:rowOff>
    </xdr:to>
    <xdr:cxnSp macro="">
      <xdr:nvCxnSpPr>
        <xdr:cNvPr id="239" name="直線コネクタ 238"/>
        <xdr:cNvCxnSpPr/>
      </xdr:nvCxnSpPr>
      <xdr:spPr>
        <a:xfrm flipV="1">
          <a:off x="2908300" y="15960725"/>
          <a:ext cx="889000" cy="12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115848</xdr:rowOff>
    </xdr:from>
    <xdr:ext cx="534377" cy="259045"/>
    <xdr:sp macro="" textlink="">
      <xdr:nvSpPr>
        <xdr:cNvPr id="241" name="テキスト ボックス 240"/>
        <xdr:cNvSpPr txBox="1"/>
      </xdr:nvSpPr>
      <xdr:spPr>
        <a:xfrm>
          <a:off x="3530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142272</xdr:rowOff>
    </xdr:from>
    <xdr:to>
      <xdr:col>4</xdr:col>
      <xdr:colOff>155575</xdr:colOff>
      <xdr:row>94</xdr:row>
      <xdr:rowOff>23800</xdr:rowOff>
    </xdr:to>
    <xdr:cxnSp macro="">
      <xdr:nvCxnSpPr>
        <xdr:cNvPr id="242" name="直線コネクタ 241"/>
        <xdr:cNvCxnSpPr/>
      </xdr:nvCxnSpPr>
      <xdr:spPr>
        <a:xfrm flipV="1">
          <a:off x="2019300" y="16087122"/>
          <a:ext cx="889000" cy="5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52049</xdr:rowOff>
    </xdr:from>
    <xdr:ext cx="534377" cy="259045"/>
    <xdr:sp macro="" textlink="">
      <xdr:nvSpPr>
        <xdr:cNvPr id="244" name="テキスト ボックス 243"/>
        <xdr:cNvSpPr txBox="1"/>
      </xdr:nvSpPr>
      <xdr:spPr>
        <a:xfrm>
          <a:off x="2641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23800</xdr:rowOff>
    </xdr:from>
    <xdr:to>
      <xdr:col>2</xdr:col>
      <xdr:colOff>638175</xdr:colOff>
      <xdr:row>94</xdr:row>
      <xdr:rowOff>96513</xdr:rowOff>
    </xdr:to>
    <xdr:cxnSp macro="">
      <xdr:nvCxnSpPr>
        <xdr:cNvPr id="245" name="直線コネクタ 244"/>
        <xdr:cNvCxnSpPr/>
      </xdr:nvCxnSpPr>
      <xdr:spPr>
        <a:xfrm flipV="1">
          <a:off x="1130300" y="16140100"/>
          <a:ext cx="889000" cy="7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66812</xdr:rowOff>
    </xdr:from>
    <xdr:ext cx="534377" cy="259045"/>
    <xdr:sp macro="" textlink="">
      <xdr:nvSpPr>
        <xdr:cNvPr id="247" name="テキスト ボックス 246"/>
        <xdr:cNvSpPr txBox="1"/>
      </xdr:nvSpPr>
      <xdr:spPr>
        <a:xfrm>
          <a:off x="1752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76300</xdr:rowOff>
    </xdr:from>
    <xdr:ext cx="534377" cy="259045"/>
    <xdr:sp macro="" textlink="">
      <xdr:nvSpPr>
        <xdr:cNvPr id="249" name="テキスト ボックス 248"/>
        <xdr:cNvSpPr txBox="1"/>
      </xdr:nvSpPr>
      <xdr:spPr>
        <a:xfrm>
          <a:off x="863111" y="1687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91</xdr:row>
      <xdr:rowOff>54724</xdr:rowOff>
    </xdr:from>
    <xdr:to>
      <xdr:col>6</xdr:col>
      <xdr:colOff>561975</xdr:colOff>
      <xdr:row>91</xdr:row>
      <xdr:rowOff>156324</xdr:rowOff>
    </xdr:to>
    <xdr:sp macro="" textlink="">
      <xdr:nvSpPr>
        <xdr:cNvPr id="255" name="円/楕円 254"/>
        <xdr:cNvSpPr/>
      </xdr:nvSpPr>
      <xdr:spPr>
        <a:xfrm>
          <a:off x="4584700" y="1565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146359</xdr:rowOff>
    </xdr:from>
    <xdr:ext cx="599010" cy="259045"/>
    <xdr:sp macro="" textlink="">
      <xdr:nvSpPr>
        <xdr:cNvPr id="256" name="扶助費該当値テキスト"/>
        <xdr:cNvSpPr txBox="1"/>
      </xdr:nvSpPr>
      <xdr:spPr>
        <a:xfrm>
          <a:off x="4686300" y="1557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108,794</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136525</xdr:rowOff>
    </xdr:from>
    <xdr:to>
      <xdr:col>5</xdr:col>
      <xdr:colOff>409575</xdr:colOff>
      <xdr:row>93</xdr:row>
      <xdr:rowOff>66675</xdr:rowOff>
    </xdr:to>
    <xdr:sp macro="" textlink="">
      <xdr:nvSpPr>
        <xdr:cNvPr id="257" name="円/楕円 256"/>
        <xdr:cNvSpPr/>
      </xdr:nvSpPr>
      <xdr:spPr>
        <a:xfrm>
          <a:off x="3746500" y="1590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83202</xdr:rowOff>
    </xdr:from>
    <xdr:ext cx="534377" cy="259045"/>
    <xdr:sp macro="" textlink="">
      <xdr:nvSpPr>
        <xdr:cNvPr id="258" name="テキスト ボックス 257"/>
        <xdr:cNvSpPr txBox="1"/>
      </xdr:nvSpPr>
      <xdr:spPr>
        <a:xfrm>
          <a:off x="3530111" y="1568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95,500</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91472</xdr:rowOff>
    </xdr:from>
    <xdr:to>
      <xdr:col>4</xdr:col>
      <xdr:colOff>206375</xdr:colOff>
      <xdr:row>94</xdr:row>
      <xdr:rowOff>21622</xdr:rowOff>
    </xdr:to>
    <xdr:sp macro="" textlink="">
      <xdr:nvSpPr>
        <xdr:cNvPr id="259" name="円/楕円 258"/>
        <xdr:cNvSpPr/>
      </xdr:nvSpPr>
      <xdr:spPr>
        <a:xfrm>
          <a:off x="2857500" y="1603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38149</xdr:rowOff>
    </xdr:from>
    <xdr:ext cx="534377" cy="259045"/>
    <xdr:sp macro="" textlink="">
      <xdr:nvSpPr>
        <xdr:cNvPr id="260" name="テキスト ボックス 259"/>
        <xdr:cNvSpPr txBox="1"/>
      </xdr:nvSpPr>
      <xdr:spPr>
        <a:xfrm>
          <a:off x="2641111" y="1581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88,865</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144450</xdr:rowOff>
    </xdr:from>
    <xdr:to>
      <xdr:col>3</xdr:col>
      <xdr:colOff>3175</xdr:colOff>
      <xdr:row>94</xdr:row>
      <xdr:rowOff>74600</xdr:rowOff>
    </xdr:to>
    <xdr:sp macro="" textlink="">
      <xdr:nvSpPr>
        <xdr:cNvPr id="261" name="円/楕円 260"/>
        <xdr:cNvSpPr/>
      </xdr:nvSpPr>
      <xdr:spPr>
        <a:xfrm>
          <a:off x="1968500" y="1608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91127</xdr:rowOff>
    </xdr:from>
    <xdr:ext cx="534377" cy="259045"/>
    <xdr:sp macro="" textlink="">
      <xdr:nvSpPr>
        <xdr:cNvPr id="262" name="テキスト ボックス 261"/>
        <xdr:cNvSpPr txBox="1"/>
      </xdr:nvSpPr>
      <xdr:spPr>
        <a:xfrm>
          <a:off x="1752111" y="1586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86,084</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45713</xdr:rowOff>
    </xdr:from>
    <xdr:to>
      <xdr:col>1</xdr:col>
      <xdr:colOff>485775</xdr:colOff>
      <xdr:row>94</xdr:row>
      <xdr:rowOff>147313</xdr:rowOff>
    </xdr:to>
    <xdr:sp macro="" textlink="">
      <xdr:nvSpPr>
        <xdr:cNvPr id="263" name="円/楕円 262"/>
        <xdr:cNvSpPr/>
      </xdr:nvSpPr>
      <xdr:spPr>
        <a:xfrm>
          <a:off x="1079500" y="161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163840</xdr:rowOff>
    </xdr:from>
    <xdr:ext cx="534377" cy="259045"/>
    <xdr:sp macro="" textlink="">
      <xdr:nvSpPr>
        <xdr:cNvPr id="264" name="テキスト ボックス 263"/>
        <xdr:cNvSpPr txBox="1"/>
      </xdr:nvSpPr>
      <xdr:spPr>
        <a:xfrm>
          <a:off x="863111" y="1593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82,267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68355</xdr:rowOff>
    </xdr:from>
    <xdr:to>
      <xdr:col>15</xdr:col>
      <xdr:colOff>180975</xdr:colOff>
      <xdr:row>37</xdr:row>
      <xdr:rowOff>102122</xdr:rowOff>
    </xdr:to>
    <xdr:cxnSp macro="">
      <xdr:nvCxnSpPr>
        <xdr:cNvPr id="295" name="直線コネクタ 294"/>
        <xdr:cNvCxnSpPr/>
      </xdr:nvCxnSpPr>
      <xdr:spPr>
        <a:xfrm>
          <a:off x="9639300" y="6412005"/>
          <a:ext cx="838200" cy="3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128933</xdr:rowOff>
    </xdr:from>
    <xdr:ext cx="534377" cy="259045"/>
    <xdr:sp macro="" textlink="">
      <xdr:nvSpPr>
        <xdr:cNvPr id="296" name="補助費等平均値テキスト"/>
        <xdr:cNvSpPr txBox="1"/>
      </xdr:nvSpPr>
      <xdr:spPr>
        <a:xfrm>
          <a:off x="10528300" y="6129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68355</xdr:rowOff>
    </xdr:from>
    <xdr:to>
      <xdr:col>14</xdr:col>
      <xdr:colOff>28575</xdr:colOff>
      <xdr:row>37</xdr:row>
      <xdr:rowOff>118843</xdr:rowOff>
    </xdr:to>
    <xdr:cxnSp macro="">
      <xdr:nvCxnSpPr>
        <xdr:cNvPr id="298" name="直線コネクタ 297"/>
        <xdr:cNvCxnSpPr/>
      </xdr:nvCxnSpPr>
      <xdr:spPr>
        <a:xfrm flipV="1">
          <a:off x="8750300" y="6412005"/>
          <a:ext cx="889000" cy="5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71010</xdr:rowOff>
    </xdr:from>
    <xdr:ext cx="534377" cy="259045"/>
    <xdr:sp macro="" textlink="">
      <xdr:nvSpPr>
        <xdr:cNvPr id="300" name="テキスト ボックス 299"/>
        <xdr:cNvSpPr txBox="1"/>
      </xdr:nvSpPr>
      <xdr:spPr>
        <a:xfrm>
          <a:off x="9372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104637</xdr:rowOff>
    </xdr:from>
    <xdr:to>
      <xdr:col>12</xdr:col>
      <xdr:colOff>511175</xdr:colOff>
      <xdr:row>37</xdr:row>
      <xdr:rowOff>118843</xdr:rowOff>
    </xdr:to>
    <xdr:cxnSp macro="">
      <xdr:nvCxnSpPr>
        <xdr:cNvPr id="301" name="直線コネクタ 300"/>
        <xdr:cNvCxnSpPr/>
      </xdr:nvCxnSpPr>
      <xdr:spPr>
        <a:xfrm>
          <a:off x="7861300" y="6448287"/>
          <a:ext cx="889000" cy="1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34129</xdr:rowOff>
    </xdr:from>
    <xdr:ext cx="534377" cy="259045"/>
    <xdr:sp macro="" textlink="">
      <xdr:nvSpPr>
        <xdr:cNvPr id="303" name="テキスト ボックス 302"/>
        <xdr:cNvSpPr txBox="1"/>
      </xdr:nvSpPr>
      <xdr:spPr>
        <a:xfrm>
          <a:off x="8483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164443</xdr:rowOff>
    </xdr:from>
    <xdr:to>
      <xdr:col>11</xdr:col>
      <xdr:colOff>307975</xdr:colOff>
      <xdr:row>37</xdr:row>
      <xdr:rowOff>104637</xdr:rowOff>
    </xdr:to>
    <xdr:cxnSp macro="">
      <xdr:nvCxnSpPr>
        <xdr:cNvPr id="304" name="直線コネクタ 303"/>
        <xdr:cNvCxnSpPr/>
      </xdr:nvCxnSpPr>
      <xdr:spPr>
        <a:xfrm>
          <a:off x="6972300" y="6336643"/>
          <a:ext cx="889000" cy="11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64435</xdr:rowOff>
    </xdr:from>
    <xdr:ext cx="534377" cy="259045"/>
    <xdr:sp macro="" textlink="">
      <xdr:nvSpPr>
        <xdr:cNvPr id="306" name="テキスト ボックス 305"/>
        <xdr:cNvSpPr txBox="1"/>
      </xdr:nvSpPr>
      <xdr:spPr>
        <a:xfrm>
          <a:off x="7594111" y="606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40004</xdr:rowOff>
    </xdr:from>
    <xdr:ext cx="534377" cy="259045"/>
    <xdr:sp macro="" textlink="">
      <xdr:nvSpPr>
        <xdr:cNvPr id="308" name="テキスト ボックス 307"/>
        <xdr:cNvSpPr txBox="1"/>
      </xdr:nvSpPr>
      <xdr:spPr>
        <a:xfrm>
          <a:off x="6705111" y="638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51322</xdr:rowOff>
    </xdr:from>
    <xdr:to>
      <xdr:col>15</xdr:col>
      <xdr:colOff>231775</xdr:colOff>
      <xdr:row>37</xdr:row>
      <xdr:rowOff>152922</xdr:rowOff>
    </xdr:to>
    <xdr:sp macro="" textlink="">
      <xdr:nvSpPr>
        <xdr:cNvPr id="314" name="円/楕円 313"/>
        <xdr:cNvSpPr/>
      </xdr:nvSpPr>
      <xdr:spPr>
        <a:xfrm>
          <a:off x="10426700" y="639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29749</xdr:rowOff>
    </xdr:from>
    <xdr:ext cx="534377" cy="259045"/>
    <xdr:sp macro="" textlink="">
      <xdr:nvSpPr>
        <xdr:cNvPr id="315" name="補助費等該当値テキスト"/>
        <xdr:cNvSpPr txBox="1"/>
      </xdr:nvSpPr>
      <xdr:spPr>
        <a:xfrm>
          <a:off x="10528300" y="637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31,202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17555</xdr:rowOff>
    </xdr:from>
    <xdr:to>
      <xdr:col>14</xdr:col>
      <xdr:colOff>79375</xdr:colOff>
      <xdr:row>37</xdr:row>
      <xdr:rowOff>119155</xdr:rowOff>
    </xdr:to>
    <xdr:sp macro="" textlink="">
      <xdr:nvSpPr>
        <xdr:cNvPr id="316" name="円/楕円 315"/>
        <xdr:cNvSpPr/>
      </xdr:nvSpPr>
      <xdr:spPr>
        <a:xfrm>
          <a:off x="9588500" y="636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110282</xdr:rowOff>
    </xdr:from>
    <xdr:ext cx="534377" cy="259045"/>
    <xdr:sp macro="" textlink="">
      <xdr:nvSpPr>
        <xdr:cNvPr id="317" name="テキスト ボックス 316"/>
        <xdr:cNvSpPr txBox="1"/>
      </xdr:nvSpPr>
      <xdr:spPr>
        <a:xfrm>
          <a:off x="9372111" y="645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34,304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68043</xdr:rowOff>
    </xdr:from>
    <xdr:to>
      <xdr:col>12</xdr:col>
      <xdr:colOff>561975</xdr:colOff>
      <xdr:row>37</xdr:row>
      <xdr:rowOff>169643</xdr:rowOff>
    </xdr:to>
    <xdr:sp macro="" textlink="">
      <xdr:nvSpPr>
        <xdr:cNvPr id="318" name="円/楕円 317"/>
        <xdr:cNvSpPr/>
      </xdr:nvSpPr>
      <xdr:spPr>
        <a:xfrm>
          <a:off x="8699500" y="641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160770</xdr:rowOff>
    </xdr:from>
    <xdr:ext cx="534377" cy="259045"/>
    <xdr:sp macro="" textlink="">
      <xdr:nvSpPr>
        <xdr:cNvPr id="319" name="テキスト ボックス 318"/>
        <xdr:cNvSpPr txBox="1"/>
      </xdr:nvSpPr>
      <xdr:spPr>
        <a:xfrm>
          <a:off x="8483111" y="650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29,666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53837</xdr:rowOff>
    </xdr:from>
    <xdr:to>
      <xdr:col>11</xdr:col>
      <xdr:colOff>358775</xdr:colOff>
      <xdr:row>37</xdr:row>
      <xdr:rowOff>155437</xdr:rowOff>
    </xdr:to>
    <xdr:sp macro="" textlink="">
      <xdr:nvSpPr>
        <xdr:cNvPr id="320" name="円/楕円 319"/>
        <xdr:cNvSpPr/>
      </xdr:nvSpPr>
      <xdr:spPr>
        <a:xfrm>
          <a:off x="7810500" y="639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146564</xdr:rowOff>
    </xdr:from>
    <xdr:ext cx="534377" cy="259045"/>
    <xdr:sp macro="" textlink="">
      <xdr:nvSpPr>
        <xdr:cNvPr id="321" name="テキスト ボックス 320"/>
        <xdr:cNvSpPr txBox="1"/>
      </xdr:nvSpPr>
      <xdr:spPr>
        <a:xfrm>
          <a:off x="7594111" y="64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30,971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113643</xdr:rowOff>
    </xdr:from>
    <xdr:to>
      <xdr:col>10</xdr:col>
      <xdr:colOff>155575</xdr:colOff>
      <xdr:row>37</xdr:row>
      <xdr:rowOff>43793</xdr:rowOff>
    </xdr:to>
    <xdr:sp macro="" textlink="">
      <xdr:nvSpPr>
        <xdr:cNvPr id="322" name="円/楕円 321"/>
        <xdr:cNvSpPr/>
      </xdr:nvSpPr>
      <xdr:spPr>
        <a:xfrm>
          <a:off x="6921500" y="628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60320</xdr:rowOff>
    </xdr:from>
    <xdr:ext cx="534377" cy="259045"/>
    <xdr:sp macro="" textlink="">
      <xdr:nvSpPr>
        <xdr:cNvPr id="323" name="テキスト ボックス 322"/>
        <xdr:cNvSpPr txBox="1"/>
      </xdr:nvSpPr>
      <xdr:spPr>
        <a:xfrm>
          <a:off x="6705111" y="606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41,227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59,283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36282</xdr:rowOff>
    </xdr:from>
    <xdr:to>
      <xdr:col>15</xdr:col>
      <xdr:colOff>180975</xdr:colOff>
      <xdr:row>57</xdr:row>
      <xdr:rowOff>20896</xdr:rowOff>
    </xdr:to>
    <xdr:cxnSp macro="">
      <xdr:nvCxnSpPr>
        <xdr:cNvPr id="352" name="直線コネクタ 351"/>
        <xdr:cNvCxnSpPr/>
      </xdr:nvCxnSpPr>
      <xdr:spPr>
        <a:xfrm>
          <a:off x="9639300" y="9637482"/>
          <a:ext cx="838200" cy="15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150494</xdr:rowOff>
    </xdr:from>
    <xdr:ext cx="534377" cy="259045"/>
    <xdr:sp macro="" textlink="">
      <xdr:nvSpPr>
        <xdr:cNvPr id="353" name="普通建設事業費平均値テキスト"/>
        <xdr:cNvSpPr txBox="1"/>
      </xdr:nvSpPr>
      <xdr:spPr>
        <a:xfrm>
          <a:off x="10528300" y="9580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10792</xdr:rowOff>
    </xdr:from>
    <xdr:to>
      <xdr:col>14</xdr:col>
      <xdr:colOff>28575</xdr:colOff>
      <xdr:row>56</xdr:row>
      <xdr:rowOff>36282</xdr:rowOff>
    </xdr:to>
    <xdr:cxnSp macro="">
      <xdr:nvCxnSpPr>
        <xdr:cNvPr id="355" name="直線コネクタ 354"/>
        <xdr:cNvCxnSpPr/>
      </xdr:nvCxnSpPr>
      <xdr:spPr>
        <a:xfrm>
          <a:off x="8750300" y="9611992"/>
          <a:ext cx="889000" cy="2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23192</xdr:rowOff>
    </xdr:from>
    <xdr:ext cx="534377" cy="259045"/>
    <xdr:sp macro="" textlink="">
      <xdr:nvSpPr>
        <xdr:cNvPr id="357" name="テキスト ボックス 356"/>
        <xdr:cNvSpPr txBox="1"/>
      </xdr:nvSpPr>
      <xdr:spPr>
        <a:xfrm>
          <a:off x="9372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10792</xdr:rowOff>
    </xdr:from>
    <xdr:to>
      <xdr:col>12</xdr:col>
      <xdr:colOff>511175</xdr:colOff>
      <xdr:row>57</xdr:row>
      <xdr:rowOff>83944</xdr:rowOff>
    </xdr:to>
    <xdr:cxnSp macro="">
      <xdr:nvCxnSpPr>
        <xdr:cNvPr id="358" name="直線コネクタ 357"/>
        <xdr:cNvCxnSpPr/>
      </xdr:nvCxnSpPr>
      <xdr:spPr>
        <a:xfrm flipV="1">
          <a:off x="7861300" y="9611992"/>
          <a:ext cx="889000" cy="24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23360</xdr:rowOff>
    </xdr:from>
    <xdr:ext cx="534377" cy="259045"/>
    <xdr:sp macro="" textlink="">
      <xdr:nvSpPr>
        <xdr:cNvPr id="360" name="テキスト ボックス 359"/>
        <xdr:cNvSpPr txBox="1"/>
      </xdr:nvSpPr>
      <xdr:spPr>
        <a:xfrm>
          <a:off x="8483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14100</xdr:rowOff>
    </xdr:from>
    <xdr:to>
      <xdr:col>11</xdr:col>
      <xdr:colOff>307975</xdr:colOff>
      <xdr:row>57</xdr:row>
      <xdr:rowOff>83944</xdr:rowOff>
    </xdr:to>
    <xdr:cxnSp macro="">
      <xdr:nvCxnSpPr>
        <xdr:cNvPr id="361" name="直線コネクタ 360"/>
        <xdr:cNvCxnSpPr/>
      </xdr:nvCxnSpPr>
      <xdr:spPr>
        <a:xfrm>
          <a:off x="6972300" y="9786750"/>
          <a:ext cx="889000" cy="6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97917</xdr:rowOff>
    </xdr:from>
    <xdr:ext cx="534377" cy="259045"/>
    <xdr:sp macro="" textlink="">
      <xdr:nvSpPr>
        <xdr:cNvPr id="363" name="テキスト ボックス 362"/>
        <xdr:cNvSpPr txBox="1"/>
      </xdr:nvSpPr>
      <xdr:spPr>
        <a:xfrm>
          <a:off x="7594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102843</xdr:rowOff>
    </xdr:from>
    <xdr:ext cx="534377" cy="259045"/>
    <xdr:sp macro="" textlink="">
      <xdr:nvSpPr>
        <xdr:cNvPr id="365" name="テキスト ボックス 364"/>
        <xdr:cNvSpPr txBox="1"/>
      </xdr:nvSpPr>
      <xdr:spPr>
        <a:xfrm>
          <a:off x="6705111" y="987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141546</xdr:rowOff>
    </xdr:from>
    <xdr:to>
      <xdr:col>15</xdr:col>
      <xdr:colOff>231775</xdr:colOff>
      <xdr:row>57</xdr:row>
      <xdr:rowOff>71696</xdr:rowOff>
    </xdr:to>
    <xdr:sp macro="" textlink="">
      <xdr:nvSpPr>
        <xdr:cNvPr id="371" name="円/楕円 370"/>
        <xdr:cNvSpPr/>
      </xdr:nvSpPr>
      <xdr:spPr>
        <a:xfrm>
          <a:off x="10426700" y="974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119973</xdr:rowOff>
    </xdr:from>
    <xdr:ext cx="534377" cy="259045"/>
    <xdr:sp macro="" textlink="">
      <xdr:nvSpPr>
        <xdr:cNvPr id="372" name="普通建設事業費該当値テキスト"/>
        <xdr:cNvSpPr txBox="1"/>
      </xdr:nvSpPr>
      <xdr:spPr>
        <a:xfrm>
          <a:off x="10528300" y="972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48,091</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156932</xdr:rowOff>
    </xdr:from>
    <xdr:to>
      <xdr:col>14</xdr:col>
      <xdr:colOff>79375</xdr:colOff>
      <xdr:row>56</xdr:row>
      <xdr:rowOff>87082</xdr:rowOff>
    </xdr:to>
    <xdr:sp macro="" textlink="">
      <xdr:nvSpPr>
        <xdr:cNvPr id="373" name="円/楕円 372"/>
        <xdr:cNvSpPr/>
      </xdr:nvSpPr>
      <xdr:spPr>
        <a:xfrm>
          <a:off x="9588500" y="958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103609</xdr:rowOff>
    </xdr:from>
    <xdr:ext cx="534377" cy="259045"/>
    <xdr:sp macro="" textlink="">
      <xdr:nvSpPr>
        <xdr:cNvPr id="374" name="テキスト ボックス 373"/>
        <xdr:cNvSpPr txBox="1"/>
      </xdr:nvSpPr>
      <xdr:spPr>
        <a:xfrm>
          <a:off x="9372111" y="936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68,572</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131442</xdr:rowOff>
    </xdr:from>
    <xdr:to>
      <xdr:col>12</xdr:col>
      <xdr:colOff>561975</xdr:colOff>
      <xdr:row>56</xdr:row>
      <xdr:rowOff>61592</xdr:rowOff>
    </xdr:to>
    <xdr:sp macro="" textlink="">
      <xdr:nvSpPr>
        <xdr:cNvPr id="375" name="円/楕円 374"/>
        <xdr:cNvSpPr/>
      </xdr:nvSpPr>
      <xdr:spPr>
        <a:xfrm>
          <a:off x="8699500" y="956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78119</xdr:rowOff>
    </xdr:from>
    <xdr:ext cx="534377" cy="259045"/>
    <xdr:sp macro="" textlink="">
      <xdr:nvSpPr>
        <xdr:cNvPr id="376" name="テキスト ボックス 375"/>
        <xdr:cNvSpPr txBox="1"/>
      </xdr:nvSpPr>
      <xdr:spPr>
        <a:xfrm>
          <a:off x="8483111" y="933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71,917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33144</xdr:rowOff>
    </xdr:from>
    <xdr:to>
      <xdr:col>11</xdr:col>
      <xdr:colOff>358775</xdr:colOff>
      <xdr:row>57</xdr:row>
      <xdr:rowOff>134744</xdr:rowOff>
    </xdr:to>
    <xdr:sp macro="" textlink="">
      <xdr:nvSpPr>
        <xdr:cNvPr id="377" name="円/楕円 376"/>
        <xdr:cNvSpPr/>
      </xdr:nvSpPr>
      <xdr:spPr>
        <a:xfrm>
          <a:off x="7810500" y="980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125871</xdr:rowOff>
    </xdr:from>
    <xdr:ext cx="534377" cy="259045"/>
    <xdr:sp macro="" textlink="">
      <xdr:nvSpPr>
        <xdr:cNvPr id="378" name="テキスト ボックス 377"/>
        <xdr:cNvSpPr txBox="1"/>
      </xdr:nvSpPr>
      <xdr:spPr>
        <a:xfrm>
          <a:off x="7594111" y="989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39,817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134750</xdr:rowOff>
    </xdr:from>
    <xdr:to>
      <xdr:col>10</xdr:col>
      <xdr:colOff>155575</xdr:colOff>
      <xdr:row>57</xdr:row>
      <xdr:rowOff>64900</xdr:rowOff>
    </xdr:to>
    <xdr:sp macro="" textlink="">
      <xdr:nvSpPr>
        <xdr:cNvPr id="379" name="円/楕円 378"/>
        <xdr:cNvSpPr/>
      </xdr:nvSpPr>
      <xdr:spPr>
        <a:xfrm>
          <a:off x="6921500" y="973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81427</xdr:rowOff>
    </xdr:from>
    <xdr:ext cx="534377" cy="259045"/>
    <xdr:sp macro="" textlink="">
      <xdr:nvSpPr>
        <xdr:cNvPr id="380" name="テキスト ボックス 379"/>
        <xdr:cNvSpPr txBox="1"/>
      </xdr:nvSpPr>
      <xdr:spPr>
        <a:xfrm>
          <a:off x="6705111" y="951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153166</xdr:rowOff>
    </xdr:from>
    <xdr:to>
      <xdr:col>15</xdr:col>
      <xdr:colOff>180975</xdr:colOff>
      <xdr:row>78</xdr:row>
      <xdr:rowOff>41968</xdr:rowOff>
    </xdr:to>
    <xdr:cxnSp macro="">
      <xdr:nvCxnSpPr>
        <xdr:cNvPr id="411" name="直線コネクタ 410"/>
        <xdr:cNvCxnSpPr/>
      </xdr:nvCxnSpPr>
      <xdr:spPr>
        <a:xfrm>
          <a:off x="9639300" y="13354816"/>
          <a:ext cx="838200" cy="6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149931</xdr:rowOff>
    </xdr:from>
    <xdr:ext cx="534377" cy="259045"/>
    <xdr:sp macro="" textlink="">
      <xdr:nvSpPr>
        <xdr:cNvPr id="412" name="普通建設事業費 （ うち新規整備　）平均値テキスト"/>
        <xdr:cNvSpPr txBox="1"/>
      </xdr:nvSpPr>
      <xdr:spPr>
        <a:xfrm>
          <a:off x="10528300" y="13180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66598</xdr:rowOff>
    </xdr:from>
    <xdr:ext cx="534377" cy="259045"/>
    <xdr:sp macro="" textlink="">
      <xdr:nvSpPr>
        <xdr:cNvPr id="415" name="テキスト ボックス 414"/>
        <xdr:cNvSpPr txBox="1"/>
      </xdr:nvSpPr>
      <xdr:spPr>
        <a:xfrm>
          <a:off x="9372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162618</xdr:rowOff>
    </xdr:from>
    <xdr:to>
      <xdr:col>15</xdr:col>
      <xdr:colOff>231775</xdr:colOff>
      <xdr:row>78</xdr:row>
      <xdr:rowOff>92768</xdr:rowOff>
    </xdr:to>
    <xdr:sp macro="" textlink="">
      <xdr:nvSpPr>
        <xdr:cNvPr id="421" name="円/楕円 420"/>
        <xdr:cNvSpPr/>
      </xdr:nvSpPr>
      <xdr:spPr>
        <a:xfrm>
          <a:off x="10426700" y="133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141045</xdr:rowOff>
    </xdr:from>
    <xdr:ext cx="534377" cy="259045"/>
    <xdr:sp macro="" textlink="">
      <xdr:nvSpPr>
        <xdr:cNvPr id="422" name="普通建設事業費 （ うち新規整備　）該当値テキスト"/>
        <xdr:cNvSpPr txBox="1"/>
      </xdr:nvSpPr>
      <xdr:spPr>
        <a:xfrm>
          <a:off x="10528300" y="1334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20,978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102366</xdr:rowOff>
    </xdr:from>
    <xdr:to>
      <xdr:col>14</xdr:col>
      <xdr:colOff>79375</xdr:colOff>
      <xdr:row>78</xdr:row>
      <xdr:rowOff>32516</xdr:rowOff>
    </xdr:to>
    <xdr:sp macro="" textlink="">
      <xdr:nvSpPr>
        <xdr:cNvPr id="423" name="円/楕円 422"/>
        <xdr:cNvSpPr/>
      </xdr:nvSpPr>
      <xdr:spPr>
        <a:xfrm>
          <a:off x="9588500" y="13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49043</xdr:rowOff>
    </xdr:from>
    <xdr:ext cx="534377" cy="259045"/>
    <xdr:sp macro="" textlink="">
      <xdr:nvSpPr>
        <xdr:cNvPr id="424" name="テキスト ボックス 423"/>
        <xdr:cNvSpPr txBox="1"/>
      </xdr:nvSpPr>
      <xdr:spPr>
        <a:xfrm>
          <a:off x="9372111" y="1307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26,513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62230</xdr:rowOff>
    </xdr:from>
    <xdr:to>
      <xdr:col>15</xdr:col>
      <xdr:colOff>180975</xdr:colOff>
      <xdr:row>98</xdr:row>
      <xdr:rowOff>127788</xdr:rowOff>
    </xdr:to>
    <xdr:cxnSp macro="">
      <xdr:nvCxnSpPr>
        <xdr:cNvPr id="453" name="直線コネクタ 452"/>
        <xdr:cNvCxnSpPr/>
      </xdr:nvCxnSpPr>
      <xdr:spPr>
        <a:xfrm>
          <a:off x="9639300" y="16864330"/>
          <a:ext cx="838200" cy="6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132250</xdr:rowOff>
    </xdr:from>
    <xdr:ext cx="534377" cy="259045"/>
    <xdr:sp macro="" textlink="">
      <xdr:nvSpPr>
        <xdr:cNvPr id="454" name="普通建設事業費 （ うち更新整備　）平均値テキスト"/>
        <xdr:cNvSpPr txBox="1"/>
      </xdr:nvSpPr>
      <xdr:spPr>
        <a:xfrm>
          <a:off x="10528300" y="16591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168660</xdr:rowOff>
    </xdr:from>
    <xdr:ext cx="534377" cy="259045"/>
    <xdr:sp macro="" textlink="">
      <xdr:nvSpPr>
        <xdr:cNvPr id="457" name="テキスト ボックス 456"/>
        <xdr:cNvSpPr txBox="1"/>
      </xdr:nvSpPr>
      <xdr:spPr>
        <a:xfrm>
          <a:off x="9372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76988</xdr:rowOff>
    </xdr:from>
    <xdr:to>
      <xdr:col>15</xdr:col>
      <xdr:colOff>231775</xdr:colOff>
      <xdr:row>99</xdr:row>
      <xdr:rowOff>7138</xdr:rowOff>
    </xdr:to>
    <xdr:sp macro="" textlink="">
      <xdr:nvSpPr>
        <xdr:cNvPr id="463" name="円/楕円 462"/>
        <xdr:cNvSpPr/>
      </xdr:nvSpPr>
      <xdr:spPr>
        <a:xfrm>
          <a:off x="10426700" y="1687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163365</xdr:rowOff>
    </xdr:from>
    <xdr:ext cx="469744" cy="259045"/>
    <xdr:sp macro="" textlink="">
      <xdr:nvSpPr>
        <xdr:cNvPr id="464" name="普通建設事業費 （ うち更新整備　）該当値テキスト"/>
        <xdr:cNvSpPr txBox="1"/>
      </xdr:nvSpPr>
      <xdr:spPr>
        <a:xfrm>
          <a:off x="10528300" y="1679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11430</xdr:rowOff>
    </xdr:from>
    <xdr:to>
      <xdr:col>14</xdr:col>
      <xdr:colOff>79375</xdr:colOff>
      <xdr:row>98</xdr:row>
      <xdr:rowOff>113030</xdr:rowOff>
    </xdr:to>
    <xdr:sp macro="" textlink="">
      <xdr:nvSpPr>
        <xdr:cNvPr id="465" name="円/楕円 464"/>
        <xdr:cNvSpPr/>
      </xdr:nvSpPr>
      <xdr:spPr>
        <a:xfrm>
          <a:off x="9588500" y="1681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104157</xdr:rowOff>
    </xdr:from>
    <xdr:ext cx="534377" cy="259045"/>
    <xdr:sp macro="" textlink="">
      <xdr:nvSpPr>
        <xdr:cNvPr id="466" name="テキスト ボックス 465"/>
        <xdr:cNvSpPr txBox="1"/>
      </xdr:nvSpPr>
      <xdr:spPr>
        <a:xfrm>
          <a:off x="9372111" y="1690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0" name="直線コネクタ 489"/>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3" name="災害復旧事業費最大値テキスト"/>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4" name="直線コネクタ 493"/>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38735</xdr:rowOff>
    </xdr:from>
    <xdr:to>
      <xdr:col>23</xdr:col>
      <xdr:colOff>517525</xdr:colOff>
      <xdr:row>39</xdr:row>
      <xdr:rowOff>44450</xdr:rowOff>
    </xdr:to>
    <xdr:cxnSp macro="">
      <xdr:nvCxnSpPr>
        <xdr:cNvPr id="495" name="直線コネクタ 494"/>
        <xdr:cNvCxnSpPr/>
      </xdr:nvCxnSpPr>
      <xdr:spPr>
        <a:xfrm>
          <a:off x="15481300" y="672528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115206</xdr:rowOff>
    </xdr:from>
    <xdr:ext cx="378565" cy="259045"/>
    <xdr:sp macro="" textlink="">
      <xdr:nvSpPr>
        <xdr:cNvPr id="496" name="災害復旧事業費平均値テキスト"/>
        <xdr:cNvSpPr txBox="1"/>
      </xdr:nvSpPr>
      <xdr:spPr>
        <a:xfrm>
          <a:off x="16370300" y="6458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7" name="フローチャート : 判断 496"/>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38735</xdr:rowOff>
    </xdr:from>
    <xdr:to>
      <xdr:col>22</xdr:col>
      <xdr:colOff>365125</xdr:colOff>
      <xdr:row>39</xdr:row>
      <xdr:rowOff>44450</xdr:rowOff>
    </xdr:to>
    <xdr:cxnSp macro="">
      <xdr:nvCxnSpPr>
        <xdr:cNvPr id="498" name="直線コネクタ 497"/>
        <xdr:cNvCxnSpPr/>
      </xdr:nvCxnSpPr>
      <xdr:spPr>
        <a:xfrm flipV="1">
          <a:off x="14592300" y="67252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499" name="フローチャート : 判断 498"/>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9669</xdr:rowOff>
    </xdr:from>
    <xdr:ext cx="469744" cy="259045"/>
    <xdr:sp macro="" textlink="">
      <xdr:nvSpPr>
        <xdr:cNvPr id="500" name="テキスト ボックス 499"/>
        <xdr:cNvSpPr txBox="1"/>
      </xdr:nvSpPr>
      <xdr:spPr>
        <a:xfrm>
          <a:off x="15246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34620</xdr:rowOff>
    </xdr:from>
    <xdr:to>
      <xdr:col>21</xdr:col>
      <xdr:colOff>161925</xdr:colOff>
      <xdr:row>39</xdr:row>
      <xdr:rowOff>44450</xdr:rowOff>
    </xdr:to>
    <xdr:cxnSp macro="">
      <xdr:nvCxnSpPr>
        <xdr:cNvPr id="501" name="直線コネクタ 500"/>
        <xdr:cNvCxnSpPr/>
      </xdr:nvCxnSpPr>
      <xdr:spPr>
        <a:xfrm>
          <a:off x="13703300" y="6721170"/>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2" name="フローチャート : 判断 501"/>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128465</xdr:rowOff>
    </xdr:from>
    <xdr:ext cx="469744" cy="259045"/>
    <xdr:sp macro="" textlink="">
      <xdr:nvSpPr>
        <xdr:cNvPr id="503" name="テキスト ボックス 502"/>
        <xdr:cNvSpPr txBox="1"/>
      </xdr:nvSpPr>
      <xdr:spPr>
        <a:xfrm>
          <a:off x="14357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34620</xdr:rowOff>
    </xdr:from>
    <xdr:to>
      <xdr:col>19</xdr:col>
      <xdr:colOff>644525</xdr:colOff>
      <xdr:row>39</xdr:row>
      <xdr:rowOff>40945</xdr:rowOff>
    </xdr:to>
    <xdr:cxnSp macro="">
      <xdr:nvCxnSpPr>
        <xdr:cNvPr id="504" name="直線コネクタ 503"/>
        <xdr:cNvCxnSpPr/>
      </xdr:nvCxnSpPr>
      <xdr:spPr>
        <a:xfrm flipV="1">
          <a:off x="12814300" y="6721170"/>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5" name="フローチャート : 判断 504"/>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41749</xdr:rowOff>
    </xdr:from>
    <xdr:ext cx="469744" cy="259045"/>
    <xdr:sp macro="" textlink="">
      <xdr:nvSpPr>
        <xdr:cNvPr id="506" name="テキスト ボックス 505"/>
        <xdr:cNvSpPr txBox="1"/>
      </xdr:nvSpPr>
      <xdr:spPr>
        <a:xfrm>
          <a:off x="13468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7" name="フローチャート : 判断 506"/>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13708</xdr:rowOff>
    </xdr:from>
    <xdr:ext cx="469744" cy="259045"/>
    <xdr:sp macro="" textlink="">
      <xdr:nvSpPr>
        <xdr:cNvPr id="508" name="テキスト ボックス 507"/>
        <xdr:cNvSpPr txBox="1"/>
      </xdr:nvSpPr>
      <xdr:spPr>
        <a:xfrm>
          <a:off x="12579427" y="61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159385</xdr:rowOff>
    </xdr:from>
    <xdr:to>
      <xdr:col>22</xdr:col>
      <xdr:colOff>415925</xdr:colOff>
      <xdr:row>39</xdr:row>
      <xdr:rowOff>89535</xdr:rowOff>
    </xdr:to>
    <xdr:sp macro="" textlink="">
      <xdr:nvSpPr>
        <xdr:cNvPr id="516" name="円/楕円 515"/>
        <xdr:cNvSpPr/>
      </xdr:nvSpPr>
      <xdr:spPr>
        <a:xfrm>
          <a:off x="15430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80662</xdr:rowOff>
    </xdr:from>
    <xdr:ext cx="313932" cy="259045"/>
    <xdr:sp macro="" textlink="">
      <xdr:nvSpPr>
        <xdr:cNvPr id="517" name="テキスト ボックス 516"/>
        <xdr:cNvSpPr txBox="1"/>
      </xdr:nvSpPr>
      <xdr:spPr>
        <a:xfrm>
          <a:off x="15324333" y="6767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155270</xdr:rowOff>
    </xdr:from>
    <xdr:to>
      <xdr:col>20</xdr:col>
      <xdr:colOff>9525</xdr:colOff>
      <xdr:row>39</xdr:row>
      <xdr:rowOff>85420</xdr:rowOff>
    </xdr:to>
    <xdr:sp macro="" textlink="">
      <xdr:nvSpPr>
        <xdr:cNvPr id="520" name="円/楕円 519"/>
        <xdr:cNvSpPr/>
      </xdr:nvSpPr>
      <xdr:spPr>
        <a:xfrm>
          <a:off x="13652500" y="667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76547</xdr:rowOff>
    </xdr:from>
    <xdr:ext cx="378565" cy="259045"/>
    <xdr:sp macro="" textlink="">
      <xdr:nvSpPr>
        <xdr:cNvPr id="521" name="テキスト ボックス 520"/>
        <xdr:cNvSpPr txBox="1"/>
      </xdr:nvSpPr>
      <xdr:spPr>
        <a:xfrm>
          <a:off x="13514017" y="6763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161595</xdr:rowOff>
    </xdr:from>
    <xdr:to>
      <xdr:col>18</xdr:col>
      <xdr:colOff>492125</xdr:colOff>
      <xdr:row>39</xdr:row>
      <xdr:rowOff>91745</xdr:rowOff>
    </xdr:to>
    <xdr:sp macro="" textlink="">
      <xdr:nvSpPr>
        <xdr:cNvPr id="522" name="円/楕円 521"/>
        <xdr:cNvSpPr/>
      </xdr:nvSpPr>
      <xdr:spPr>
        <a:xfrm>
          <a:off x="12763500" y="66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82872</xdr:rowOff>
    </xdr:from>
    <xdr:ext cx="313932" cy="259045"/>
    <xdr:sp macro="" textlink="">
      <xdr:nvSpPr>
        <xdr:cNvPr id="523" name="テキスト ボックス 522"/>
        <xdr:cNvSpPr txBox="1"/>
      </xdr:nvSpPr>
      <xdr:spPr>
        <a:xfrm>
          <a:off x="12657333" y="67694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8" name="直線コネクタ 597"/>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9"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0" name="直線コネクタ 599"/>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1"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2" name="直線コネクタ 601"/>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65520</xdr:rowOff>
    </xdr:from>
    <xdr:to>
      <xdr:col>23</xdr:col>
      <xdr:colOff>517525</xdr:colOff>
      <xdr:row>77</xdr:row>
      <xdr:rowOff>68425</xdr:rowOff>
    </xdr:to>
    <xdr:cxnSp macro="">
      <xdr:nvCxnSpPr>
        <xdr:cNvPr id="603" name="直線コネクタ 602"/>
        <xdr:cNvCxnSpPr/>
      </xdr:nvCxnSpPr>
      <xdr:spPr>
        <a:xfrm>
          <a:off x="15481300" y="13267170"/>
          <a:ext cx="838200" cy="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99841</xdr:rowOff>
    </xdr:from>
    <xdr:ext cx="534377" cy="259045"/>
    <xdr:sp macro="" textlink="">
      <xdr:nvSpPr>
        <xdr:cNvPr id="604" name="公債費平均値テキスト"/>
        <xdr:cNvSpPr txBox="1"/>
      </xdr:nvSpPr>
      <xdr:spPr>
        <a:xfrm>
          <a:off x="16370300" y="1295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5" name="フローチャート : 判断 604"/>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49240</xdr:rowOff>
    </xdr:from>
    <xdr:to>
      <xdr:col>22</xdr:col>
      <xdr:colOff>365125</xdr:colOff>
      <xdr:row>77</xdr:row>
      <xdr:rowOff>65520</xdr:rowOff>
    </xdr:to>
    <xdr:cxnSp macro="">
      <xdr:nvCxnSpPr>
        <xdr:cNvPr id="606" name="直線コネクタ 605"/>
        <xdr:cNvCxnSpPr/>
      </xdr:nvCxnSpPr>
      <xdr:spPr>
        <a:xfrm>
          <a:off x="14592300" y="13250890"/>
          <a:ext cx="889000" cy="1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121694</xdr:rowOff>
    </xdr:from>
    <xdr:ext cx="534377" cy="259045"/>
    <xdr:sp macro="" textlink="">
      <xdr:nvSpPr>
        <xdr:cNvPr id="608" name="テキスト ボックス 607"/>
        <xdr:cNvSpPr txBox="1"/>
      </xdr:nvSpPr>
      <xdr:spPr>
        <a:xfrm>
          <a:off x="15214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34593</xdr:rowOff>
    </xdr:from>
    <xdr:to>
      <xdr:col>21</xdr:col>
      <xdr:colOff>161925</xdr:colOff>
      <xdr:row>77</xdr:row>
      <xdr:rowOff>49240</xdr:rowOff>
    </xdr:to>
    <xdr:cxnSp macro="">
      <xdr:nvCxnSpPr>
        <xdr:cNvPr id="609" name="直線コネクタ 608"/>
        <xdr:cNvCxnSpPr/>
      </xdr:nvCxnSpPr>
      <xdr:spPr>
        <a:xfrm>
          <a:off x="13703300" y="13236243"/>
          <a:ext cx="889000" cy="1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117138</xdr:rowOff>
    </xdr:from>
    <xdr:ext cx="534377" cy="259045"/>
    <xdr:sp macro="" textlink="">
      <xdr:nvSpPr>
        <xdr:cNvPr id="611" name="テキスト ボックス 610"/>
        <xdr:cNvSpPr txBox="1"/>
      </xdr:nvSpPr>
      <xdr:spPr>
        <a:xfrm>
          <a:off x="14325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135079</xdr:rowOff>
    </xdr:from>
    <xdr:to>
      <xdr:col>19</xdr:col>
      <xdr:colOff>644525</xdr:colOff>
      <xdr:row>77</xdr:row>
      <xdr:rowOff>34593</xdr:rowOff>
    </xdr:to>
    <xdr:cxnSp macro="">
      <xdr:nvCxnSpPr>
        <xdr:cNvPr id="612" name="直線コネクタ 611"/>
        <xdr:cNvCxnSpPr/>
      </xdr:nvCxnSpPr>
      <xdr:spPr>
        <a:xfrm>
          <a:off x="12814300" y="13165279"/>
          <a:ext cx="889000" cy="7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90866</xdr:rowOff>
    </xdr:from>
    <xdr:ext cx="534377" cy="259045"/>
    <xdr:sp macro="" textlink="">
      <xdr:nvSpPr>
        <xdr:cNvPr id="614" name="テキスト ボックス 613"/>
        <xdr:cNvSpPr txBox="1"/>
      </xdr:nvSpPr>
      <xdr:spPr>
        <a:xfrm>
          <a:off x="13436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90180</xdr:rowOff>
    </xdr:from>
    <xdr:ext cx="534377" cy="259045"/>
    <xdr:sp macro="" textlink="">
      <xdr:nvSpPr>
        <xdr:cNvPr id="616" name="テキスト ボックス 615"/>
        <xdr:cNvSpPr txBox="1"/>
      </xdr:nvSpPr>
      <xdr:spPr>
        <a:xfrm>
          <a:off x="12547111" y="127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17625</xdr:rowOff>
    </xdr:from>
    <xdr:to>
      <xdr:col>23</xdr:col>
      <xdr:colOff>568325</xdr:colOff>
      <xdr:row>77</xdr:row>
      <xdr:rowOff>119225</xdr:rowOff>
    </xdr:to>
    <xdr:sp macro="" textlink="">
      <xdr:nvSpPr>
        <xdr:cNvPr id="622" name="円/楕円 621"/>
        <xdr:cNvSpPr/>
      </xdr:nvSpPr>
      <xdr:spPr>
        <a:xfrm>
          <a:off x="16268700" y="1321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167502</xdr:rowOff>
    </xdr:from>
    <xdr:ext cx="534377" cy="259045"/>
    <xdr:sp macro="" textlink="">
      <xdr:nvSpPr>
        <xdr:cNvPr id="623" name="公債費該当値テキスト"/>
        <xdr:cNvSpPr txBox="1"/>
      </xdr:nvSpPr>
      <xdr:spPr>
        <a:xfrm>
          <a:off x="16370300" y="1319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22,865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14720</xdr:rowOff>
    </xdr:from>
    <xdr:to>
      <xdr:col>22</xdr:col>
      <xdr:colOff>415925</xdr:colOff>
      <xdr:row>77</xdr:row>
      <xdr:rowOff>116320</xdr:rowOff>
    </xdr:to>
    <xdr:sp macro="" textlink="">
      <xdr:nvSpPr>
        <xdr:cNvPr id="624" name="円/楕円 623"/>
        <xdr:cNvSpPr/>
      </xdr:nvSpPr>
      <xdr:spPr>
        <a:xfrm>
          <a:off x="15430500" y="1321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107447</xdr:rowOff>
    </xdr:from>
    <xdr:ext cx="534377" cy="259045"/>
    <xdr:sp macro="" textlink="">
      <xdr:nvSpPr>
        <xdr:cNvPr id="625" name="テキスト ボックス 624"/>
        <xdr:cNvSpPr txBox="1"/>
      </xdr:nvSpPr>
      <xdr:spPr>
        <a:xfrm>
          <a:off x="15214111" y="1330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169890</xdr:rowOff>
    </xdr:from>
    <xdr:to>
      <xdr:col>21</xdr:col>
      <xdr:colOff>212725</xdr:colOff>
      <xdr:row>77</xdr:row>
      <xdr:rowOff>100040</xdr:rowOff>
    </xdr:to>
    <xdr:sp macro="" textlink="">
      <xdr:nvSpPr>
        <xdr:cNvPr id="626" name="円/楕円 625"/>
        <xdr:cNvSpPr/>
      </xdr:nvSpPr>
      <xdr:spPr>
        <a:xfrm>
          <a:off x="14541500" y="1320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91167</xdr:rowOff>
    </xdr:from>
    <xdr:ext cx="534377" cy="259045"/>
    <xdr:sp macro="" textlink="">
      <xdr:nvSpPr>
        <xdr:cNvPr id="627" name="テキスト ボックス 626"/>
        <xdr:cNvSpPr txBox="1"/>
      </xdr:nvSpPr>
      <xdr:spPr>
        <a:xfrm>
          <a:off x="14325111" y="1329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24,040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155243</xdr:rowOff>
    </xdr:from>
    <xdr:to>
      <xdr:col>20</xdr:col>
      <xdr:colOff>9525</xdr:colOff>
      <xdr:row>77</xdr:row>
      <xdr:rowOff>85393</xdr:rowOff>
    </xdr:to>
    <xdr:sp macro="" textlink="">
      <xdr:nvSpPr>
        <xdr:cNvPr id="628" name="円/楕円 627"/>
        <xdr:cNvSpPr/>
      </xdr:nvSpPr>
      <xdr:spPr>
        <a:xfrm>
          <a:off x="13652500" y="1318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76520</xdr:rowOff>
    </xdr:from>
    <xdr:ext cx="534377" cy="259045"/>
    <xdr:sp macro="" textlink="">
      <xdr:nvSpPr>
        <xdr:cNvPr id="629" name="テキスト ボックス 628"/>
        <xdr:cNvSpPr txBox="1"/>
      </xdr:nvSpPr>
      <xdr:spPr>
        <a:xfrm>
          <a:off x="13436111" y="1327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24,937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84279</xdr:rowOff>
    </xdr:from>
    <xdr:to>
      <xdr:col>18</xdr:col>
      <xdr:colOff>492125</xdr:colOff>
      <xdr:row>77</xdr:row>
      <xdr:rowOff>14429</xdr:rowOff>
    </xdr:to>
    <xdr:sp macro="" textlink="">
      <xdr:nvSpPr>
        <xdr:cNvPr id="630" name="円/楕円 629"/>
        <xdr:cNvSpPr/>
      </xdr:nvSpPr>
      <xdr:spPr>
        <a:xfrm>
          <a:off x="12763500" y="1311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5556</xdr:rowOff>
    </xdr:from>
    <xdr:ext cx="534377" cy="259045"/>
    <xdr:sp macro="" textlink="">
      <xdr:nvSpPr>
        <xdr:cNvPr id="631" name="テキスト ボックス 630"/>
        <xdr:cNvSpPr txBox="1"/>
      </xdr:nvSpPr>
      <xdr:spPr>
        <a:xfrm>
          <a:off x="12547111" y="1320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29,283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5" name="直線コネクタ 654"/>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6"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7" name="直線コネクタ 656"/>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8"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9" name="直線コネクタ 658"/>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112319</xdr:rowOff>
    </xdr:from>
    <xdr:to>
      <xdr:col>23</xdr:col>
      <xdr:colOff>517525</xdr:colOff>
      <xdr:row>98</xdr:row>
      <xdr:rowOff>23228</xdr:rowOff>
    </xdr:to>
    <xdr:cxnSp macro="">
      <xdr:nvCxnSpPr>
        <xdr:cNvPr id="660" name="直線コネクタ 659"/>
        <xdr:cNvCxnSpPr/>
      </xdr:nvCxnSpPr>
      <xdr:spPr>
        <a:xfrm flipV="1">
          <a:off x="15481300" y="16742969"/>
          <a:ext cx="838200" cy="8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136289</xdr:rowOff>
    </xdr:from>
    <xdr:ext cx="534377" cy="259045"/>
    <xdr:sp macro="" textlink="">
      <xdr:nvSpPr>
        <xdr:cNvPr id="661" name="積立金平均値テキスト"/>
        <xdr:cNvSpPr txBox="1"/>
      </xdr:nvSpPr>
      <xdr:spPr>
        <a:xfrm>
          <a:off x="16370300" y="16766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2" name="フローチャート : 判断 661"/>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23228</xdr:rowOff>
    </xdr:from>
    <xdr:to>
      <xdr:col>22</xdr:col>
      <xdr:colOff>365125</xdr:colOff>
      <xdr:row>98</xdr:row>
      <xdr:rowOff>68365</xdr:rowOff>
    </xdr:to>
    <xdr:cxnSp macro="">
      <xdr:nvCxnSpPr>
        <xdr:cNvPr id="663" name="直線コネクタ 662"/>
        <xdr:cNvCxnSpPr/>
      </xdr:nvCxnSpPr>
      <xdr:spPr>
        <a:xfrm flipV="1">
          <a:off x="14592300" y="16825328"/>
          <a:ext cx="889000" cy="4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4" name="フローチャート : 判断 663"/>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96029</xdr:rowOff>
    </xdr:from>
    <xdr:ext cx="534377" cy="259045"/>
    <xdr:sp macro="" textlink="">
      <xdr:nvSpPr>
        <xdr:cNvPr id="665" name="テキスト ボックス 664"/>
        <xdr:cNvSpPr txBox="1"/>
      </xdr:nvSpPr>
      <xdr:spPr>
        <a:xfrm>
          <a:off x="15214111" y="168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135306</xdr:rowOff>
    </xdr:from>
    <xdr:to>
      <xdr:col>21</xdr:col>
      <xdr:colOff>161925</xdr:colOff>
      <xdr:row>98</xdr:row>
      <xdr:rowOff>68365</xdr:rowOff>
    </xdr:to>
    <xdr:cxnSp macro="">
      <xdr:nvCxnSpPr>
        <xdr:cNvPr id="666" name="直線コネクタ 665"/>
        <xdr:cNvCxnSpPr/>
      </xdr:nvCxnSpPr>
      <xdr:spPr>
        <a:xfrm>
          <a:off x="13703300" y="16765956"/>
          <a:ext cx="889000" cy="10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7" name="フローチャート : 判断 666"/>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69905</xdr:rowOff>
    </xdr:from>
    <xdr:ext cx="534377" cy="259045"/>
    <xdr:sp macro="" textlink="">
      <xdr:nvSpPr>
        <xdr:cNvPr id="668" name="テキスト ボックス 667"/>
        <xdr:cNvSpPr txBox="1"/>
      </xdr:nvSpPr>
      <xdr:spPr>
        <a:xfrm>
          <a:off x="14325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78854</xdr:rowOff>
    </xdr:from>
    <xdr:to>
      <xdr:col>19</xdr:col>
      <xdr:colOff>644525</xdr:colOff>
      <xdr:row>97</xdr:row>
      <xdr:rowOff>135306</xdr:rowOff>
    </xdr:to>
    <xdr:cxnSp macro="">
      <xdr:nvCxnSpPr>
        <xdr:cNvPr id="669" name="直線コネクタ 668"/>
        <xdr:cNvCxnSpPr/>
      </xdr:nvCxnSpPr>
      <xdr:spPr>
        <a:xfrm>
          <a:off x="12814300" y="16709504"/>
          <a:ext cx="889000" cy="5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0" name="フローチャート : 判断 669"/>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71" name="テキスト ボックス 670"/>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2" name="フローチャート : 判断 671"/>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31793</xdr:rowOff>
    </xdr:from>
    <xdr:ext cx="534377" cy="259045"/>
    <xdr:sp macro="" textlink="">
      <xdr:nvSpPr>
        <xdr:cNvPr id="673" name="テキスト ボックス 672"/>
        <xdr:cNvSpPr txBox="1"/>
      </xdr:nvSpPr>
      <xdr:spPr>
        <a:xfrm>
          <a:off x="12547111" y="1683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61519</xdr:rowOff>
    </xdr:from>
    <xdr:to>
      <xdr:col>23</xdr:col>
      <xdr:colOff>568325</xdr:colOff>
      <xdr:row>97</xdr:row>
      <xdr:rowOff>163119</xdr:rowOff>
    </xdr:to>
    <xdr:sp macro="" textlink="">
      <xdr:nvSpPr>
        <xdr:cNvPr id="679" name="円/楕円 678"/>
        <xdr:cNvSpPr/>
      </xdr:nvSpPr>
      <xdr:spPr>
        <a:xfrm>
          <a:off x="16268700" y="1669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84396</xdr:rowOff>
    </xdr:from>
    <xdr:ext cx="534377" cy="259045"/>
    <xdr:sp macro="" textlink="">
      <xdr:nvSpPr>
        <xdr:cNvPr id="680" name="積立金該当値テキスト"/>
        <xdr:cNvSpPr txBox="1"/>
      </xdr:nvSpPr>
      <xdr:spPr>
        <a:xfrm>
          <a:off x="16370300" y="1654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21,656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143878</xdr:rowOff>
    </xdr:from>
    <xdr:to>
      <xdr:col>22</xdr:col>
      <xdr:colOff>415925</xdr:colOff>
      <xdr:row>98</xdr:row>
      <xdr:rowOff>74028</xdr:rowOff>
    </xdr:to>
    <xdr:sp macro="" textlink="">
      <xdr:nvSpPr>
        <xdr:cNvPr id="681" name="円/楕円 680"/>
        <xdr:cNvSpPr/>
      </xdr:nvSpPr>
      <xdr:spPr>
        <a:xfrm>
          <a:off x="15430500" y="167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90555</xdr:rowOff>
    </xdr:from>
    <xdr:ext cx="534377" cy="259045"/>
    <xdr:sp macro="" textlink="">
      <xdr:nvSpPr>
        <xdr:cNvPr id="682" name="テキスト ボックス 681"/>
        <xdr:cNvSpPr txBox="1"/>
      </xdr:nvSpPr>
      <xdr:spPr>
        <a:xfrm>
          <a:off x="15214111" y="1654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15,171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17565</xdr:rowOff>
    </xdr:from>
    <xdr:to>
      <xdr:col>21</xdr:col>
      <xdr:colOff>212725</xdr:colOff>
      <xdr:row>98</xdr:row>
      <xdr:rowOff>119165</xdr:rowOff>
    </xdr:to>
    <xdr:sp macro="" textlink="">
      <xdr:nvSpPr>
        <xdr:cNvPr id="683" name="円/楕円 682"/>
        <xdr:cNvSpPr/>
      </xdr:nvSpPr>
      <xdr:spPr>
        <a:xfrm>
          <a:off x="14541500" y="1681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110292</xdr:rowOff>
    </xdr:from>
    <xdr:ext cx="534377" cy="259045"/>
    <xdr:sp macro="" textlink="">
      <xdr:nvSpPr>
        <xdr:cNvPr id="684" name="テキスト ボックス 683"/>
        <xdr:cNvSpPr txBox="1"/>
      </xdr:nvSpPr>
      <xdr:spPr>
        <a:xfrm>
          <a:off x="14325111" y="1691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84506</xdr:rowOff>
    </xdr:from>
    <xdr:to>
      <xdr:col>20</xdr:col>
      <xdr:colOff>9525</xdr:colOff>
      <xdr:row>98</xdr:row>
      <xdr:rowOff>14656</xdr:rowOff>
    </xdr:to>
    <xdr:sp macro="" textlink="">
      <xdr:nvSpPr>
        <xdr:cNvPr id="685" name="円/楕円 684"/>
        <xdr:cNvSpPr/>
      </xdr:nvSpPr>
      <xdr:spPr>
        <a:xfrm>
          <a:off x="13652500" y="1671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5783</xdr:rowOff>
    </xdr:from>
    <xdr:ext cx="534377" cy="259045"/>
    <xdr:sp macro="" textlink="">
      <xdr:nvSpPr>
        <xdr:cNvPr id="686" name="テキスト ボックス 685"/>
        <xdr:cNvSpPr txBox="1"/>
      </xdr:nvSpPr>
      <xdr:spPr>
        <a:xfrm>
          <a:off x="13436111" y="1680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19,846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28054</xdr:rowOff>
    </xdr:from>
    <xdr:to>
      <xdr:col>18</xdr:col>
      <xdr:colOff>492125</xdr:colOff>
      <xdr:row>97</xdr:row>
      <xdr:rowOff>129654</xdr:rowOff>
    </xdr:to>
    <xdr:sp macro="" textlink="">
      <xdr:nvSpPr>
        <xdr:cNvPr id="687" name="円/楕円 686"/>
        <xdr:cNvSpPr/>
      </xdr:nvSpPr>
      <xdr:spPr>
        <a:xfrm>
          <a:off x="12763500" y="1665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146181</xdr:rowOff>
    </xdr:from>
    <xdr:ext cx="534377" cy="259045"/>
    <xdr:sp macro="" textlink="">
      <xdr:nvSpPr>
        <xdr:cNvPr id="688" name="テキスト ボックス 687"/>
        <xdr:cNvSpPr txBox="1"/>
      </xdr:nvSpPr>
      <xdr:spPr>
        <a:xfrm>
          <a:off x="12547111" y="1643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4" name="直線コネクタ 713"/>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7"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8" name="直線コネクタ 717"/>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20" name="投資及び出資金平均値テキスト"/>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1" name="フローチャート : 判断 720"/>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2" name="直線コネクタ 72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5" name="直線コネクタ 72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8" name="直線コネクタ 72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4" name="円/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5" name="テキスト ボックス 74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6" name="円/楕円 7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7" name="テキスト ボックス 74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1" name="テキスト ボックス 76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9" name="直線コネクタ 768"/>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2"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3" name="直線コネクタ 772"/>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148570</xdr:rowOff>
    </xdr:from>
    <xdr:to>
      <xdr:col>32</xdr:col>
      <xdr:colOff>187325</xdr:colOff>
      <xdr:row>57</xdr:row>
      <xdr:rowOff>162834</xdr:rowOff>
    </xdr:to>
    <xdr:cxnSp macro="">
      <xdr:nvCxnSpPr>
        <xdr:cNvPr id="774" name="直線コネクタ 773"/>
        <xdr:cNvCxnSpPr/>
      </xdr:nvCxnSpPr>
      <xdr:spPr>
        <a:xfrm>
          <a:off x="21323300" y="9921220"/>
          <a:ext cx="838200" cy="1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128866</xdr:rowOff>
    </xdr:from>
    <xdr:ext cx="469744" cy="259045"/>
    <xdr:sp macro="" textlink="">
      <xdr:nvSpPr>
        <xdr:cNvPr id="775" name="貸付金平均値テキスト"/>
        <xdr:cNvSpPr txBox="1"/>
      </xdr:nvSpPr>
      <xdr:spPr>
        <a:xfrm>
          <a:off x="22212300" y="9901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6" name="フローチャート : 判断 775"/>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137871</xdr:rowOff>
    </xdr:from>
    <xdr:to>
      <xdr:col>31</xdr:col>
      <xdr:colOff>34925</xdr:colOff>
      <xdr:row>57</xdr:row>
      <xdr:rowOff>148570</xdr:rowOff>
    </xdr:to>
    <xdr:cxnSp macro="">
      <xdr:nvCxnSpPr>
        <xdr:cNvPr id="777" name="直線コネクタ 776"/>
        <xdr:cNvCxnSpPr/>
      </xdr:nvCxnSpPr>
      <xdr:spPr>
        <a:xfrm>
          <a:off x="20434300" y="9910521"/>
          <a:ext cx="8890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8" name="フローチャート : 判断 777"/>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51691</xdr:rowOff>
    </xdr:from>
    <xdr:ext cx="469744" cy="259045"/>
    <xdr:sp macro="" textlink="">
      <xdr:nvSpPr>
        <xdr:cNvPr id="779" name="テキスト ボックス 778"/>
        <xdr:cNvSpPr txBox="1"/>
      </xdr:nvSpPr>
      <xdr:spPr>
        <a:xfrm>
          <a:off x="21088427" y="999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129276</xdr:rowOff>
    </xdr:from>
    <xdr:to>
      <xdr:col>29</xdr:col>
      <xdr:colOff>517525</xdr:colOff>
      <xdr:row>57</xdr:row>
      <xdr:rowOff>137871</xdr:rowOff>
    </xdr:to>
    <xdr:cxnSp macro="">
      <xdr:nvCxnSpPr>
        <xdr:cNvPr id="780" name="直線コネクタ 779"/>
        <xdr:cNvCxnSpPr/>
      </xdr:nvCxnSpPr>
      <xdr:spPr>
        <a:xfrm>
          <a:off x="19545300" y="9901926"/>
          <a:ext cx="88900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1" name="フローチャート : 判断 780"/>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33769</xdr:rowOff>
    </xdr:from>
    <xdr:ext cx="469744" cy="259045"/>
    <xdr:sp macro="" textlink="">
      <xdr:nvSpPr>
        <xdr:cNvPr id="782" name="テキスト ボックス 781"/>
        <xdr:cNvSpPr txBox="1"/>
      </xdr:nvSpPr>
      <xdr:spPr>
        <a:xfrm>
          <a:off x="20199427" y="997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129276</xdr:rowOff>
    </xdr:from>
    <xdr:to>
      <xdr:col>28</xdr:col>
      <xdr:colOff>314325</xdr:colOff>
      <xdr:row>57</xdr:row>
      <xdr:rowOff>132751</xdr:rowOff>
    </xdr:to>
    <xdr:cxnSp macro="">
      <xdr:nvCxnSpPr>
        <xdr:cNvPr id="783" name="直線コネクタ 782"/>
        <xdr:cNvCxnSpPr/>
      </xdr:nvCxnSpPr>
      <xdr:spPr>
        <a:xfrm flipV="1">
          <a:off x="18656300" y="9901926"/>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4" name="フローチャート : 判断 783"/>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17492</xdr:rowOff>
    </xdr:from>
    <xdr:ext cx="469744" cy="259045"/>
    <xdr:sp macro="" textlink="">
      <xdr:nvSpPr>
        <xdr:cNvPr id="785" name="テキスト ボックス 784"/>
        <xdr:cNvSpPr txBox="1"/>
      </xdr:nvSpPr>
      <xdr:spPr>
        <a:xfrm>
          <a:off x="19310427" y="9961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6" name="フローチャート : 判断 785"/>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25244</xdr:rowOff>
    </xdr:from>
    <xdr:ext cx="469744" cy="259045"/>
    <xdr:sp macro="" textlink="">
      <xdr:nvSpPr>
        <xdr:cNvPr id="787" name="テキスト ボックス 786"/>
        <xdr:cNvSpPr txBox="1"/>
      </xdr:nvSpPr>
      <xdr:spPr>
        <a:xfrm>
          <a:off x="18421427" y="962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112034</xdr:rowOff>
    </xdr:from>
    <xdr:to>
      <xdr:col>32</xdr:col>
      <xdr:colOff>238125</xdr:colOff>
      <xdr:row>58</xdr:row>
      <xdr:rowOff>42184</xdr:rowOff>
    </xdr:to>
    <xdr:sp macro="" textlink="">
      <xdr:nvSpPr>
        <xdr:cNvPr id="793" name="円/楕円 792"/>
        <xdr:cNvSpPr/>
      </xdr:nvSpPr>
      <xdr:spPr>
        <a:xfrm>
          <a:off x="22110700" y="988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134911</xdr:rowOff>
    </xdr:from>
    <xdr:ext cx="469744" cy="259045"/>
    <xdr:sp macro="" textlink="">
      <xdr:nvSpPr>
        <xdr:cNvPr id="794" name="貸付金該当値テキスト"/>
        <xdr:cNvSpPr txBox="1"/>
      </xdr:nvSpPr>
      <xdr:spPr>
        <a:xfrm>
          <a:off x="22212300" y="973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1,622</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97770</xdr:rowOff>
    </xdr:from>
    <xdr:to>
      <xdr:col>31</xdr:col>
      <xdr:colOff>85725</xdr:colOff>
      <xdr:row>58</xdr:row>
      <xdr:rowOff>27920</xdr:rowOff>
    </xdr:to>
    <xdr:sp macro="" textlink="">
      <xdr:nvSpPr>
        <xdr:cNvPr id="795" name="円/楕円 794"/>
        <xdr:cNvSpPr/>
      </xdr:nvSpPr>
      <xdr:spPr>
        <a:xfrm>
          <a:off x="21272500" y="987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44447</xdr:rowOff>
    </xdr:from>
    <xdr:ext cx="469744" cy="259045"/>
    <xdr:sp macro="" textlink="">
      <xdr:nvSpPr>
        <xdr:cNvPr id="796" name="テキスト ボックス 795"/>
        <xdr:cNvSpPr txBox="1"/>
      </xdr:nvSpPr>
      <xdr:spPr>
        <a:xfrm>
          <a:off x="21088427" y="96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1,778</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87071</xdr:rowOff>
    </xdr:from>
    <xdr:to>
      <xdr:col>29</xdr:col>
      <xdr:colOff>568325</xdr:colOff>
      <xdr:row>58</xdr:row>
      <xdr:rowOff>17221</xdr:rowOff>
    </xdr:to>
    <xdr:sp macro="" textlink="">
      <xdr:nvSpPr>
        <xdr:cNvPr id="797" name="円/楕円 796"/>
        <xdr:cNvSpPr/>
      </xdr:nvSpPr>
      <xdr:spPr>
        <a:xfrm>
          <a:off x="20383500" y="985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33748</xdr:rowOff>
    </xdr:from>
    <xdr:ext cx="469744" cy="259045"/>
    <xdr:sp macro="" textlink="">
      <xdr:nvSpPr>
        <xdr:cNvPr id="798" name="テキスト ボックス 797"/>
        <xdr:cNvSpPr txBox="1"/>
      </xdr:nvSpPr>
      <xdr:spPr>
        <a:xfrm>
          <a:off x="20199427" y="963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1,895</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78476</xdr:rowOff>
    </xdr:from>
    <xdr:to>
      <xdr:col>28</xdr:col>
      <xdr:colOff>365125</xdr:colOff>
      <xdr:row>58</xdr:row>
      <xdr:rowOff>8626</xdr:rowOff>
    </xdr:to>
    <xdr:sp macro="" textlink="">
      <xdr:nvSpPr>
        <xdr:cNvPr id="799" name="円/楕円 798"/>
        <xdr:cNvSpPr/>
      </xdr:nvSpPr>
      <xdr:spPr>
        <a:xfrm>
          <a:off x="19494500" y="985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25153</xdr:rowOff>
    </xdr:from>
    <xdr:ext cx="469744" cy="259045"/>
    <xdr:sp macro="" textlink="">
      <xdr:nvSpPr>
        <xdr:cNvPr id="800" name="テキスト ボックス 799"/>
        <xdr:cNvSpPr txBox="1"/>
      </xdr:nvSpPr>
      <xdr:spPr>
        <a:xfrm>
          <a:off x="19310427" y="962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1,989</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81951</xdr:rowOff>
    </xdr:from>
    <xdr:to>
      <xdr:col>27</xdr:col>
      <xdr:colOff>161925</xdr:colOff>
      <xdr:row>58</xdr:row>
      <xdr:rowOff>12101</xdr:rowOff>
    </xdr:to>
    <xdr:sp macro="" textlink="">
      <xdr:nvSpPr>
        <xdr:cNvPr id="801" name="円/楕円 800"/>
        <xdr:cNvSpPr/>
      </xdr:nvSpPr>
      <xdr:spPr>
        <a:xfrm>
          <a:off x="18605500" y="985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3228</xdr:rowOff>
    </xdr:from>
    <xdr:ext cx="469744" cy="259045"/>
    <xdr:sp macro="" textlink="">
      <xdr:nvSpPr>
        <xdr:cNvPr id="802" name="テキスト ボックス 801"/>
        <xdr:cNvSpPr txBox="1"/>
      </xdr:nvSpPr>
      <xdr:spPr>
        <a:xfrm>
          <a:off x="18421427" y="994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7" name="直線コネクタ 826"/>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8"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9" name="直線コネクタ 828"/>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0"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1" name="直線コネクタ 830"/>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102667</xdr:rowOff>
    </xdr:from>
    <xdr:to>
      <xdr:col>32</xdr:col>
      <xdr:colOff>187325</xdr:colOff>
      <xdr:row>76</xdr:row>
      <xdr:rowOff>107696</xdr:rowOff>
    </xdr:to>
    <xdr:cxnSp macro="">
      <xdr:nvCxnSpPr>
        <xdr:cNvPr id="832" name="直線コネクタ 831"/>
        <xdr:cNvCxnSpPr/>
      </xdr:nvCxnSpPr>
      <xdr:spPr>
        <a:xfrm>
          <a:off x="21323300" y="13132867"/>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63022</xdr:rowOff>
    </xdr:from>
    <xdr:ext cx="534377" cy="259045"/>
    <xdr:sp macro="" textlink="">
      <xdr:nvSpPr>
        <xdr:cNvPr id="833" name="繰出金平均値テキスト"/>
        <xdr:cNvSpPr txBox="1"/>
      </xdr:nvSpPr>
      <xdr:spPr>
        <a:xfrm>
          <a:off x="22212300" y="13093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4" name="フローチャート : 判断 833"/>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102667</xdr:rowOff>
    </xdr:from>
    <xdr:to>
      <xdr:col>31</xdr:col>
      <xdr:colOff>34925</xdr:colOff>
      <xdr:row>76</xdr:row>
      <xdr:rowOff>167170</xdr:rowOff>
    </xdr:to>
    <xdr:cxnSp macro="">
      <xdr:nvCxnSpPr>
        <xdr:cNvPr id="835" name="直線コネクタ 834"/>
        <xdr:cNvCxnSpPr/>
      </xdr:nvCxnSpPr>
      <xdr:spPr>
        <a:xfrm flipV="1">
          <a:off x="20434300" y="13132867"/>
          <a:ext cx="889000" cy="6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17759</xdr:rowOff>
    </xdr:from>
    <xdr:ext cx="534377" cy="259045"/>
    <xdr:sp macro="" textlink="">
      <xdr:nvSpPr>
        <xdr:cNvPr id="837" name="テキスト ボックス 836"/>
        <xdr:cNvSpPr txBox="1"/>
      </xdr:nvSpPr>
      <xdr:spPr>
        <a:xfrm>
          <a:off x="21056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167170</xdr:rowOff>
    </xdr:from>
    <xdr:to>
      <xdr:col>29</xdr:col>
      <xdr:colOff>517525</xdr:colOff>
      <xdr:row>77</xdr:row>
      <xdr:rowOff>5778</xdr:rowOff>
    </xdr:to>
    <xdr:cxnSp macro="">
      <xdr:nvCxnSpPr>
        <xdr:cNvPr id="838" name="直線コネクタ 837"/>
        <xdr:cNvCxnSpPr/>
      </xdr:nvCxnSpPr>
      <xdr:spPr>
        <a:xfrm flipV="1">
          <a:off x="19545300" y="13197370"/>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37837</xdr:rowOff>
    </xdr:from>
    <xdr:ext cx="534377" cy="259045"/>
    <xdr:sp macro="" textlink="">
      <xdr:nvSpPr>
        <xdr:cNvPr id="840" name="テキスト ボックス 839"/>
        <xdr:cNvSpPr txBox="1"/>
      </xdr:nvSpPr>
      <xdr:spPr>
        <a:xfrm>
          <a:off x="20167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5778</xdr:rowOff>
    </xdr:from>
    <xdr:to>
      <xdr:col>28</xdr:col>
      <xdr:colOff>314325</xdr:colOff>
      <xdr:row>77</xdr:row>
      <xdr:rowOff>26009</xdr:rowOff>
    </xdr:to>
    <xdr:cxnSp macro="">
      <xdr:nvCxnSpPr>
        <xdr:cNvPr id="841" name="直線コネクタ 840"/>
        <xdr:cNvCxnSpPr/>
      </xdr:nvCxnSpPr>
      <xdr:spPr>
        <a:xfrm flipV="1">
          <a:off x="18656300" y="13207428"/>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57402</xdr:rowOff>
    </xdr:from>
    <xdr:ext cx="534377" cy="259045"/>
    <xdr:sp macro="" textlink="">
      <xdr:nvSpPr>
        <xdr:cNvPr id="843" name="テキスト ボックス 842"/>
        <xdr:cNvSpPr txBox="1"/>
      </xdr:nvSpPr>
      <xdr:spPr>
        <a:xfrm>
          <a:off x="19278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83145</xdr:rowOff>
    </xdr:from>
    <xdr:ext cx="534377" cy="259045"/>
    <xdr:sp macro="" textlink="">
      <xdr:nvSpPr>
        <xdr:cNvPr id="845" name="テキスト ボックス 844"/>
        <xdr:cNvSpPr txBox="1"/>
      </xdr:nvSpPr>
      <xdr:spPr>
        <a:xfrm>
          <a:off x="18389111" y="129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56896</xdr:rowOff>
    </xdr:from>
    <xdr:to>
      <xdr:col>32</xdr:col>
      <xdr:colOff>238125</xdr:colOff>
      <xdr:row>76</xdr:row>
      <xdr:rowOff>158496</xdr:rowOff>
    </xdr:to>
    <xdr:sp macro="" textlink="">
      <xdr:nvSpPr>
        <xdr:cNvPr id="851" name="円/楕円 850"/>
        <xdr:cNvSpPr/>
      </xdr:nvSpPr>
      <xdr:spPr>
        <a:xfrm>
          <a:off x="22110700" y="1308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79773</xdr:rowOff>
    </xdr:from>
    <xdr:ext cx="534377" cy="259045"/>
    <xdr:sp macro="" textlink="">
      <xdr:nvSpPr>
        <xdr:cNvPr id="852" name="繰出金該当値テキスト"/>
        <xdr:cNvSpPr txBox="1"/>
      </xdr:nvSpPr>
      <xdr:spPr>
        <a:xfrm>
          <a:off x="22212300" y="1293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43,680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51867</xdr:rowOff>
    </xdr:from>
    <xdr:to>
      <xdr:col>31</xdr:col>
      <xdr:colOff>85725</xdr:colOff>
      <xdr:row>76</xdr:row>
      <xdr:rowOff>153467</xdr:rowOff>
    </xdr:to>
    <xdr:sp macro="" textlink="">
      <xdr:nvSpPr>
        <xdr:cNvPr id="853" name="円/楕円 852"/>
        <xdr:cNvSpPr/>
      </xdr:nvSpPr>
      <xdr:spPr>
        <a:xfrm>
          <a:off x="21272500" y="1308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169994</xdr:rowOff>
    </xdr:from>
    <xdr:ext cx="534377" cy="259045"/>
    <xdr:sp macro="" textlink="">
      <xdr:nvSpPr>
        <xdr:cNvPr id="854" name="テキスト ボックス 853"/>
        <xdr:cNvSpPr txBox="1"/>
      </xdr:nvSpPr>
      <xdr:spPr>
        <a:xfrm>
          <a:off x="21056111" y="1285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43,944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116370</xdr:rowOff>
    </xdr:from>
    <xdr:to>
      <xdr:col>29</xdr:col>
      <xdr:colOff>568325</xdr:colOff>
      <xdr:row>77</xdr:row>
      <xdr:rowOff>46520</xdr:rowOff>
    </xdr:to>
    <xdr:sp macro="" textlink="">
      <xdr:nvSpPr>
        <xdr:cNvPr id="855" name="円/楕円 854"/>
        <xdr:cNvSpPr/>
      </xdr:nvSpPr>
      <xdr:spPr>
        <a:xfrm>
          <a:off x="20383500" y="1314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63047</xdr:rowOff>
    </xdr:from>
    <xdr:ext cx="534377" cy="259045"/>
    <xdr:sp macro="" textlink="">
      <xdr:nvSpPr>
        <xdr:cNvPr id="856" name="テキスト ボックス 855"/>
        <xdr:cNvSpPr txBox="1"/>
      </xdr:nvSpPr>
      <xdr:spPr>
        <a:xfrm>
          <a:off x="20167111" y="1292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40,558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126428</xdr:rowOff>
    </xdr:from>
    <xdr:to>
      <xdr:col>28</xdr:col>
      <xdr:colOff>365125</xdr:colOff>
      <xdr:row>77</xdr:row>
      <xdr:rowOff>56578</xdr:rowOff>
    </xdr:to>
    <xdr:sp macro="" textlink="">
      <xdr:nvSpPr>
        <xdr:cNvPr id="857" name="円/楕円 856"/>
        <xdr:cNvSpPr/>
      </xdr:nvSpPr>
      <xdr:spPr>
        <a:xfrm>
          <a:off x="19494500" y="1315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73106</xdr:rowOff>
    </xdr:from>
    <xdr:ext cx="534377" cy="259045"/>
    <xdr:sp macro="" textlink="">
      <xdr:nvSpPr>
        <xdr:cNvPr id="858" name="テキスト ボックス 857"/>
        <xdr:cNvSpPr txBox="1"/>
      </xdr:nvSpPr>
      <xdr:spPr>
        <a:xfrm>
          <a:off x="19278111" y="1293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40,030</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146659</xdr:rowOff>
    </xdr:from>
    <xdr:to>
      <xdr:col>27</xdr:col>
      <xdr:colOff>161925</xdr:colOff>
      <xdr:row>77</xdr:row>
      <xdr:rowOff>76809</xdr:rowOff>
    </xdr:to>
    <xdr:sp macro="" textlink="">
      <xdr:nvSpPr>
        <xdr:cNvPr id="859" name="円/楕円 858"/>
        <xdr:cNvSpPr/>
      </xdr:nvSpPr>
      <xdr:spPr>
        <a:xfrm>
          <a:off x="18605500" y="1317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67936</xdr:rowOff>
    </xdr:from>
    <xdr:ext cx="534377" cy="259045"/>
    <xdr:sp macro="" textlink="">
      <xdr:nvSpPr>
        <xdr:cNvPr id="860" name="テキスト ボックス 859"/>
        <xdr:cNvSpPr txBox="1"/>
      </xdr:nvSpPr>
      <xdr:spPr>
        <a:xfrm>
          <a:off x="18389111" y="1326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38,968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391,325</a:t>
          </a:r>
          <a:r>
            <a:rPr kumimoji="1" lang="ja-JP" altLang="en-US" sz="1300">
              <a:latin typeface="ＭＳ Ｐゴシック"/>
            </a:rPr>
            <a:t>円となっており、過去を通じて全体的に類似団体を下回っている結果となっている。その中でも扶助費については、過去ずっと増加傾向にあり、</a:t>
          </a:r>
          <a:r>
            <a:rPr kumimoji="1" lang="en-US" altLang="ja-JP" sz="1300">
              <a:latin typeface="ＭＳ Ｐゴシック"/>
            </a:rPr>
            <a:t>27</a:t>
          </a:r>
          <a:r>
            <a:rPr kumimoji="1" lang="ja-JP" altLang="en-US" sz="1300">
              <a:latin typeface="ＭＳ Ｐゴシック"/>
            </a:rPr>
            <a:t>年度では</a:t>
          </a:r>
          <a:r>
            <a:rPr kumimoji="1" lang="en-US" altLang="ja-JP" sz="1300">
              <a:latin typeface="ＭＳ Ｐゴシック"/>
            </a:rPr>
            <a:t>108,794</a:t>
          </a:r>
          <a:r>
            <a:rPr kumimoji="1" lang="ja-JP" altLang="en-US" sz="1300">
              <a:latin typeface="ＭＳ Ｐゴシック"/>
            </a:rPr>
            <a:t>円で他の費目と比較しても突出して一人当たりコストが高い状況にある。これは、当町が人口に占める若年層の割合が高く、乳幼児医療費の無料化や保育所運営費等に対する町単独経費などの少子化対策事業を重点施策として取り組んでいるためである。今後、社会福祉費や老人福祉費などの扶助費も増加していくことが予想されることから、町独自政策については、世代間、年度間の均衡化を念頭に、適正かつ効率的な行政サービスの提供と将来を見据えた抜本的な見直しが必要となっている。</a:t>
          </a:r>
        </a:p>
        <a:p>
          <a:r>
            <a:rPr kumimoji="1" lang="ja-JP" altLang="en-US" sz="1300">
              <a:latin typeface="ＭＳ Ｐゴシック"/>
            </a:rPr>
            <a:t>　また、公債費については、行政サービスの世代間公平の観点から、これまで地方債発行の抑制に努め将来負担の軽減を図ってきており、全国、宮崎県及び類似団体を大きく下回っている状況にある。積立金については、全国及び類似団体と比較すると上回る結果となったが、行政サービスの過剰な抑制にならない範囲において、脆弱な自主財源の状況を踏まえ、将来を見据え一定水準の基金残高を確保するため、計画的な基金の積立を行ってき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宮崎県三股町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26,012
25,958
110.02
10,498,930
10,179,149
285,131
5,519,164
7,719,981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31931</xdr:rowOff>
    </xdr:from>
    <xdr:to>
      <xdr:col>6</xdr:col>
      <xdr:colOff>511175</xdr:colOff>
      <xdr:row>37</xdr:row>
      <xdr:rowOff>71773</xdr:rowOff>
    </xdr:to>
    <xdr:cxnSp macro="">
      <xdr:nvCxnSpPr>
        <xdr:cNvPr id="63" name="直線コネクタ 62"/>
        <xdr:cNvCxnSpPr/>
      </xdr:nvCxnSpPr>
      <xdr:spPr>
        <a:xfrm flipV="1">
          <a:off x="3797300" y="6375581"/>
          <a:ext cx="838200" cy="3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73895</xdr:rowOff>
    </xdr:from>
    <xdr:ext cx="469744" cy="259045"/>
    <xdr:sp macro="" textlink="">
      <xdr:nvSpPr>
        <xdr:cNvPr id="64" name="議会費平均値テキスト"/>
        <xdr:cNvSpPr txBox="1"/>
      </xdr:nvSpPr>
      <xdr:spPr>
        <a:xfrm>
          <a:off x="4686300" y="5903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71773</xdr:rowOff>
    </xdr:from>
    <xdr:to>
      <xdr:col>5</xdr:col>
      <xdr:colOff>358775</xdr:colOff>
      <xdr:row>37</xdr:row>
      <xdr:rowOff>84510</xdr:rowOff>
    </xdr:to>
    <xdr:cxnSp macro="">
      <xdr:nvCxnSpPr>
        <xdr:cNvPr id="66" name="直線コネクタ 65"/>
        <xdr:cNvCxnSpPr/>
      </xdr:nvCxnSpPr>
      <xdr:spPr>
        <a:xfrm flipV="1">
          <a:off x="2908300" y="6415423"/>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159674</xdr:rowOff>
    </xdr:from>
    <xdr:ext cx="469744" cy="259045"/>
    <xdr:sp macro="" textlink="">
      <xdr:nvSpPr>
        <xdr:cNvPr id="68" name="テキスト ボックス 67"/>
        <xdr:cNvSpPr txBox="1"/>
      </xdr:nvSpPr>
      <xdr:spPr>
        <a:xfrm>
          <a:off x="3562427"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14950</xdr:rowOff>
    </xdr:from>
    <xdr:to>
      <xdr:col>4</xdr:col>
      <xdr:colOff>155575</xdr:colOff>
      <xdr:row>37</xdr:row>
      <xdr:rowOff>84510</xdr:rowOff>
    </xdr:to>
    <xdr:cxnSp macro="">
      <xdr:nvCxnSpPr>
        <xdr:cNvPr id="69" name="直線コネクタ 68"/>
        <xdr:cNvCxnSpPr/>
      </xdr:nvCxnSpPr>
      <xdr:spPr>
        <a:xfrm>
          <a:off x="2019300" y="6358600"/>
          <a:ext cx="889000" cy="6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13370</xdr:rowOff>
    </xdr:from>
    <xdr:ext cx="469744" cy="259045"/>
    <xdr:sp macro="" textlink="">
      <xdr:nvSpPr>
        <xdr:cNvPr id="71" name="テキスト ボックス 70"/>
        <xdr:cNvSpPr txBox="1"/>
      </xdr:nvSpPr>
      <xdr:spPr>
        <a:xfrm>
          <a:off x="2673427" y="584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82223</xdr:rowOff>
    </xdr:from>
    <xdr:to>
      <xdr:col>2</xdr:col>
      <xdr:colOff>638175</xdr:colOff>
      <xdr:row>37</xdr:row>
      <xdr:rowOff>14950</xdr:rowOff>
    </xdr:to>
    <xdr:cxnSp macro="">
      <xdr:nvCxnSpPr>
        <xdr:cNvPr id="72" name="直線コネクタ 71"/>
        <xdr:cNvCxnSpPr/>
      </xdr:nvCxnSpPr>
      <xdr:spPr>
        <a:xfrm>
          <a:off x="1130300" y="6254423"/>
          <a:ext cx="889000" cy="10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150530</xdr:rowOff>
    </xdr:from>
    <xdr:ext cx="469744" cy="259045"/>
    <xdr:sp macro="" textlink="">
      <xdr:nvSpPr>
        <xdr:cNvPr id="74" name="テキスト ボックス 73"/>
        <xdr:cNvSpPr txBox="1"/>
      </xdr:nvSpPr>
      <xdr:spPr>
        <a:xfrm>
          <a:off x="1784427" y="580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165226</xdr:rowOff>
    </xdr:from>
    <xdr:ext cx="469744" cy="259045"/>
    <xdr:sp macro="" textlink="">
      <xdr:nvSpPr>
        <xdr:cNvPr id="76" name="テキスト ボックス 75"/>
        <xdr:cNvSpPr txBox="1"/>
      </xdr:nvSpPr>
      <xdr:spPr>
        <a:xfrm>
          <a:off x="895427" y="56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152581</xdr:rowOff>
    </xdr:from>
    <xdr:to>
      <xdr:col>6</xdr:col>
      <xdr:colOff>561975</xdr:colOff>
      <xdr:row>37</xdr:row>
      <xdr:rowOff>82731</xdr:rowOff>
    </xdr:to>
    <xdr:sp macro="" textlink="">
      <xdr:nvSpPr>
        <xdr:cNvPr id="82" name="円/楕円 81"/>
        <xdr:cNvSpPr/>
      </xdr:nvSpPr>
      <xdr:spPr>
        <a:xfrm>
          <a:off x="4584700" y="632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131008</xdr:rowOff>
    </xdr:from>
    <xdr:ext cx="469744" cy="259045"/>
    <xdr:sp macro="" textlink="">
      <xdr:nvSpPr>
        <xdr:cNvPr id="83" name="議会費該当値テキスト"/>
        <xdr:cNvSpPr txBox="1"/>
      </xdr:nvSpPr>
      <xdr:spPr>
        <a:xfrm>
          <a:off x="4686300" y="630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20973</xdr:rowOff>
    </xdr:from>
    <xdr:to>
      <xdr:col>5</xdr:col>
      <xdr:colOff>409575</xdr:colOff>
      <xdr:row>37</xdr:row>
      <xdr:rowOff>122573</xdr:rowOff>
    </xdr:to>
    <xdr:sp macro="" textlink="">
      <xdr:nvSpPr>
        <xdr:cNvPr id="84" name="円/楕円 83"/>
        <xdr:cNvSpPr/>
      </xdr:nvSpPr>
      <xdr:spPr>
        <a:xfrm>
          <a:off x="3746500" y="636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113700</xdr:rowOff>
    </xdr:from>
    <xdr:ext cx="469744" cy="259045"/>
    <xdr:sp macro="" textlink="">
      <xdr:nvSpPr>
        <xdr:cNvPr id="85" name="テキスト ボックス 84"/>
        <xdr:cNvSpPr txBox="1"/>
      </xdr:nvSpPr>
      <xdr:spPr>
        <a:xfrm>
          <a:off x="3562427" y="645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33710</xdr:rowOff>
    </xdr:from>
    <xdr:to>
      <xdr:col>4</xdr:col>
      <xdr:colOff>206375</xdr:colOff>
      <xdr:row>37</xdr:row>
      <xdr:rowOff>135310</xdr:rowOff>
    </xdr:to>
    <xdr:sp macro="" textlink="">
      <xdr:nvSpPr>
        <xdr:cNvPr id="86" name="円/楕円 85"/>
        <xdr:cNvSpPr/>
      </xdr:nvSpPr>
      <xdr:spPr>
        <a:xfrm>
          <a:off x="2857500" y="637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126437</xdr:rowOff>
    </xdr:from>
    <xdr:ext cx="469744" cy="259045"/>
    <xdr:sp macro="" textlink="">
      <xdr:nvSpPr>
        <xdr:cNvPr id="87" name="テキスト ボックス 86"/>
        <xdr:cNvSpPr txBox="1"/>
      </xdr:nvSpPr>
      <xdr:spPr>
        <a:xfrm>
          <a:off x="2673427" y="6470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135600</xdr:rowOff>
    </xdr:from>
    <xdr:to>
      <xdr:col>3</xdr:col>
      <xdr:colOff>3175</xdr:colOff>
      <xdr:row>37</xdr:row>
      <xdr:rowOff>65750</xdr:rowOff>
    </xdr:to>
    <xdr:sp macro="" textlink="">
      <xdr:nvSpPr>
        <xdr:cNvPr id="88" name="円/楕円 87"/>
        <xdr:cNvSpPr/>
      </xdr:nvSpPr>
      <xdr:spPr>
        <a:xfrm>
          <a:off x="1968500" y="630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56877</xdr:rowOff>
    </xdr:from>
    <xdr:ext cx="469744" cy="259045"/>
    <xdr:sp macro="" textlink="">
      <xdr:nvSpPr>
        <xdr:cNvPr id="89" name="テキスト ボックス 88"/>
        <xdr:cNvSpPr txBox="1"/>
      </xdr:nvSpPr>
      <xdr:spPr>
        <a:xfrm>
          <a:off x="1784427" y="640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31423</xdr:rowOff>
    </xdr:from>
    <xdr:to>
      <xdr:col>1</xdr:col>
      <xdr:colOff>485775</xdr:colOff>
      <xdr:row>36</xdr:row>
      <xdr:rowOff>133023</xdr:rowOff>
    </xdr:to>
    <xdr:sp macro="" textlink="">
      <xdr:nvSpPr>
        <xdr:cNvPr id="90" name="円/楕円 89"/>
        <xdr:cNvSpPr/>
      </xdr:nvSpPr>
      <xdr:spPr>
        <a:xfrm>
          <a:off x="1079500" y="620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124150</xdr:rowOff>
    </xdr:from>
    <xdr:ext cx="469744" cy="259045"/>
    <xdr:sp macro="" textlink="">
      <xdr:nvSpPr>
        <xdr:cNvPr id="91" name="テキスト ボックス 90"/>
        <xdr:cNvSpPr txBox="1"/>
      </xdr:nvSpPr>
      <xdr:spPr>
        <a:xfrm>
          <a:off x="895427" y="629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61747</xdr:rowOff>
    </xdr:from>
    <xdr:to>
      <xdr:col>6</xdr:col>
      <xdr:colOff>511175</xdr:colOff>
      <xdr:row>56</xdr:row>
      <xdr:rowOff>145781</xdr:rowOff>
    </xdr:to>
    <xdr:cxnSp macro="">
      <xdr:nvCxnSpPr>
        <xdr:cNvPr id="120" name="直線コネクタ 119"/>
        <xdr:cNvCxnSpPr/>
      </xdr:nvCxnSpPr>
      <xdr:spPr>
        <a:xfrm flipV="1">
          <a:off x="3797300" y="9662947"/>
          <a:ext cx="838200" cy="8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77698</xdr:rowOff>
    </xdr:from>
    <xdr:ext cx="534377" cy="259045"/>
    <xdr:sp macro="" textlink="">
      <xdr:nvSpPr>
        <xdr:cNvPr id="121" name="総務費平均値テキスト"/>
        <xdr:cNvSpPr txBox="1"/>
      </xdr:nvSpPr>
      <xdr:spPr>
        <a:xfrm>
          <a:off x="4686300" y="9678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145781</xdr:rowOff>
    </xdr:from>
    <xdr:to>
      <xdr:col>5</xdr:col>
      <xdr:colOff>358775</xdr:colOff>
      <xdr:row>57</xdr:row>
      <xdr:rowOff>15776</xdr:rowOff>
    </xdr:to>
    <xdr:cxnSp macro="">
      <xdr:nvCxnSpPr>
        <xdr:cNvPr id="123" name="直線コネクタ 122"/>
        <xdr:cNvCxnSpPr/>
      </xdr:nvCxnSpPr>
      <xdr:spPr>
        <a:xfrm flipV="1">
          <a:off x="2908300" y="9746981"/>
          <a:ext cx="889000" cy="4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20144</xdr:rowOff>
    </xdr:from>
    <xdr:ext cx="534377" cy="259045"/>
    <xdr:sp macro="" textlink="">
      <xdr:nvSpPr>
        <xdr:cNvPr id="125" name="テキスト ボックス 124"/>
        <xdr:cNvSpPr txBox="1"/>
      </xdr:nvSpPr>
      <xdr:spPr>
        <a:xfrm>
          <a:off x="3530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155542</xdr:rowOff>
    </xdr:from>
    <xdr:to>
      <xdr:col>4</xdr:col>
      <xdr:colOff>155575</xdr:colOff>
      <xdr:row>57</xdr:row>
      <xdr:rowOff>15776</xdr:rowOff>
    </xdr:to>
    <xdr:cxnSp macro="">
      <xdr:nvCxnSpPr>
        <xdr:cNvPr id="126" name="直線コネクタ 125"/>
        <xdr:cNvCxnSpPr/>
      </xdr:nvCxnSpPr>
      <xdr:spPr>
        <a:xfrm>
          <a:off x="2019300" y="9756742"/>
          <a:ext cx="889000" cy="3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33603</xdr:rowOff>
    </xdr:from>
    <xdr:ext cx="534377" cy="259045"/>
    <xdr:sp macro="" textlink="">
      <xdr:nvSpPr>
        <xdr:cNvPr id="128" name="テキスト ボックス 127"/>
        <xdr:cNvSpPr txBox="1"/>
      </xdr:nvSpPr>
      <xdr:spPr>
        <a:xfrm>
          <a:off x="2641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115179</xdr:rowOff>
    </xdr:from>
    <xdr:to>
      <xdr:col>2</xdr:col>
      <xdr:colOff>638175</xdr:colOff>
      <xdr:row>56</xdr:row>
      <xdr:rowOff>155542</xdr:rowOff>
    </xdr:to>
    <xdr:cxnSp macro="">
      <xdr:nvCxnSpPr>
        <xdr:cNvPr id="129" name="直線コネクタ 128"/>
        <xdr:cNvCxnSpPr/>
      </xdr:nvCxnSpPr>
      <xdr:spPr>
        <a:xfrm>
          <a:off x="1130300" y="9716379"/>
          <a:ext cx="889000" cy="4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7360</xdr:rowOff>
    </xdr:from>
    <xdr:ext cx="534377" cy="259045"/>
    <xdr:sp macro="" textlink="">
      <xdr:nvSpPr>
        <xdr:cNvPr id="131" name="テキスト ボックス 130"/>
        <xdr:cNvSpPr txBox="1"/>
      </xdr:nvSpPr>
      <xdr:spPr>
        <a:xfrm>
          <a:off x="1752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15397</xdr:rowOff>
    </xdr:from>
    <xdr:ext cx="534377" cy="259045"/>
    <xdr:sp macro="" textlink="">
      <xdr:nvSpPr>
        <xdr:cNvPr id="133" name="テキスト ボックス 132"/>
        <xdr:cNvSpPr txBox="1"/>
      </xdr:nvSpPr>
      <xdr:spPr>
        <a:xfrm>
          <a:off x="863111" y="978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10947</xdr:rowOff>
    </xdr:from>
    <xdr:to>
      <xdr:col>6</xdr:col>
      <xdr:colOff>561975</xdr:colOff>
      <xdr:row>56</xdr:row>
      <xdr:rowOff>112547</xdr:rowOff>
    </xdr:to>
    <xdr:sp macro="" textlink="">
      <xdr:nvSpPr>
        <xdr:cNvPr id="139" name="円/楕円 138"/>
        <xdr:cNvSpPr/>
      </xdr:nvSpPr>
      <xdr:spPr>
        <a:xfrm>
          <a:off x="4584700" y="961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33824</xdr:rowOff>
    </xdr:from>
    <xdr:ext cx="534377" cy="259045"/>
    <xdr:sp macro="" textlink="">
      <xdr:nvSpPr>
        <xdr:cNvPr id="140" name="総務費該当値テキスト"/>
        <xdr:cNvSpPr txBox="1"/>
      </xdr:nvSpPr>
      <xdr:spPr>
        <a:xfrm>
          <a:off x="4686300" y="946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65,230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94981</xdr:rowOff>
    </xdr:from>
    <xdr:to>
      <xdr:col>5</xdr:col>
      <xdr:colOff>409575</xdr:colOff>
      <xdr:row>57</xdr:row>
      <xdr:rowOff>25131</xdr:rowOff>
    </xdr:to>
    <xdr:sp macro="" textlink="">
      <xdr:nvSpPr>
        <xdr:cNvPr id="141" name="円/楕円 140"/>
        <xdr:cNvSpPr/>
      </xdr:nvSpPr>
      <xdr:spPr>
        <a:xfrm>
          <a:off x="3746500" y="969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41658</xdr:rowOff>
    </xdr:from>
    <xdr:ext cx="534377" cy="259045"/>
    <xdr:sp macro="" textlink="">
      <xdr:nvSpPr>
        <xdr:cNvPr id="142" name="テキスト ボックス 141"/>
        <xdr:cNvSpPr txBox="1"/>
      </xdr:nvSpPr>
      <xdr:spPr>
        <a:xfrm>
          <a:off x="3530111" y="947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54,202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136426</xdr:rowOff>
    </xdr:from>
    <xdr:to>
      <xdr:col>4</xdr:col>
      <xdr:colOff>206375</xdr:colOff>
      <xdr:row>57</xdr:row>
      <xdr:rowOff>66576</xdr:rowOff>
    </xdr:to>
    <xdr:sp macro="" textlink="">
      <xdr:nvSpPr>
        <xdr:cNvPr id="143" name="円/楕円 142"/>
        <xdr:cNvSpPr/>
      </xdr:nvSpPr>
      <xdr:spPr>
        <a:xfrm>
          <a:off x="2857500" y="973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57703</xdr:rowOff>
    </xdr:from>
    <xdr:ext cx="534377" cy="259045"/>
    <xdr:sp macro="" textlink="">
      <xdr:nvSpPr>
        <xdr:cNvPr id="144" name="テキスト ボックス 143"/>
        <xdr:cNvSpPr txBox="1"/>
      </xdr:nvSpPr>
      <xdr:spPr>
        <a:xfrm>
          <a:off x="2641111" y="983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48,763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104742</xdr:rowOff>
    </xdr:from>
    <xdr:to>
      <xdr:col>3</xdr:col>
      <xdr:colOff>3175</xdr:colOff>
      <xdr:row>57</xdr:row>
      <xdr:rowOff>34892</xdr:rowOff>
    </xdr:to>
    <xdr:sp macro="" textlink="">
      <xdr:nvSpPr>
        <xdr:cNvPr id="145" name="円/楕円 144"/>
        <xdr:cNvSpPr/>
      </xdr:nvSpPr>
      <xdr:spPr>
        <a:xfrm>
          <a:off x="1968500" y="970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26019</xdr:rowOff>
    </xdr:from>
    <xdr:ext cx="534377" cy="259045"/>
    <xdr:sp macro="" textlink="">
      <xdr:nvSpPr>
        <xdr:cNvPr id="146" name="テキスト ボックス 145"/>
        <xdr:cNvSpPr txBox="1"/>
      </xdr:nvSpPr>
      <xdr:spPr>
        <a:xfrm>
          <a:off x="1752111" y="979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52,921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64379</xdr:rowOff>
    </xdr:from>
    <xdr:to>
      <xdr:col>1</xdr:col>
      <xdr:colOff>485775</xdr:colOff>
      <xdr:row>56</xdr:row>
      <xdr:rowOff>165979</xdr:rowOff>
    </xdr:to>
    <xdr:sp macro="" textlink="">
      <xdr:nvSpPr>
        <xdr:cNvPr id="147" name="円/楕円 146"/>
        <xdr:cNvSpPr/>
      </xdr:nvSpPr>
      <xdr:spPr>
        <a:xfrm>
          <a:off x="1079500" y="966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11056</xdr:rowOff>
    </xdr:from>
    <xdr:ext cx="534377" cy="259045"/>
    <xdr:sp macro="" textlink="">
      <xdr:nvSpPr>
        <xdr:cNvPr id="148" name="テキスト ボックス 147"/>
        <xdr:cNvSpPr txBox="1"/>
      </xdr:nvSpPr>
      <xdr:spPr>
        <a:xfrm>
          <a:off x="863111" y="944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58,218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172,205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61427</xdr:rowOff>
    </xdr:from>
    <xdr:to>
      <xdr:col>6</xdr:col>
      <xdr:colOff>511175</xdr:colOff>
      <xdr:row>74</xdr:row>
      <xdr:rowOff>142123</xdr:rowOff>
    </xdr:to>
    <xdr:cxnSp macro="">
      <xdr:nvCxnSpPr>
        <xdr:cNvPr id="178" name="直線コネクタ 177"/>
        <xdr:cNvCxnSpPr/>
      </xdr:nvCxnSpPr>
      <xdr:spPr>
        <a:xfrm flipV="1">
          <a:off x="3797300" y="12748727"/>
          <a:ext cx="838200" cy="8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166127</xdr:rowOff>
    </xdr:from>
    <xdr:ext cx="599010" cy="259045"/>
    <xdr:sp macro="" textlink="">
      <xdr:nvSpPr>
        <xdr:cNvPr id="179" name="民生費平均値テキスト"/>
        <xdr:cNvSpPr txBox="1"/>
      </xdr:nvSpPr>
      <xdr:spPr>
        <a:xfrm>
          <a:off x="4686300" y="130248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142123</xdr:rowOff>
    </xdr:from>
    <xdr:to>
      <xdr:col>5</xdr:col>
      <xdr:colOff>358775</xdr:colOff>
      <xdr:row>75</xdr:row>
      <xdr:rowOff>53716</xdr:rowOff>
    </xdr:to>
    <xdr:cxnSp macro="">
      <xdr:nvCxnSpPr>
        <xdr:cNvPr id="181" name="直線コネクタ 180"/>
        <xdr:cNvCxnSpPr/>
      </xdr:nvCxnSpPr>
      <xdr:spPr>
        <a:xfrm flipV="1">
          <a:off x="2908300" y="12829423"/>
          <a:ext cx="889000" cy="8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130222</xdr:rowOff>
    </xdr:from>
    <xdr:ext cx="599010" cy="259045"/>
    <xdr:sp macro="" textlink="">
      <xdr:nvSpPr>
        <xdr:cNvPr id="183" name="テキスト ボックス 182"/>
        <xdr:cNvSpPr txBox="1"/>
      </xdr:nvSpPr>
      <xdr:spPr>
        <a:xfrm>
          <a:off x="3497794" y="13160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53716</xdr:rowOff>
    </xdr:from>
    <xdr:to>
      <xdr:col>4</xdr:col>
      <xdr:colOff>155575</xdr:colOff>
      <xdr:row>75</xdr:row>
      <xdr:rowOff>113998</xdr:rowOff>
    </xdr:to>
    <xdr:cxnSp macro="">
      <xdr:nvCxnSpPr>
        <xdr:cNvPr id="184" name="直線コネクタ 183"/>
        <xdr:cNvCxnSpPr/>
      </xdr:nvCxnSpPr>
      <xdr:spPr>
        <a:xfrm flipV="1">
          <a:off x="2019300" y="12912466"/>
          <a:ext cx="889000" cy="6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165298</xdr:rowOff>
    </xdr:from>
    <xdr:ext cx="599010" cy="259045"/>
    <xdr:sp macro="" textlink="">
      <xdr:nvSpPr>
        <xdr:cNvPr id="186" name="テキスト ボックス 185"/>
        <xdr:cNvSpPr txBox="1"/>
      </xdr:nvSpPr>
      <xdr:spPr>
        <a:xfrm>
          <a:off x="2608794" y="131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99939</xdr:rowOff>
    </xdr:from>
    <xdr:to>
      <xdr:col>2</xdr:col>
      <xdr:colOff>638175</xdr:colOff>
      <xdr:row>75</xdr:row>
      <xdr:rowOff>113998</xdr:rowOff>
    </xdr:to>
    <xdr:cxnSp macro="">
      <xdr:nvCxnSpPr>
        <xdr:cNvPr id="187" name="直線コネクタ 186"/>
        <xdr:cNvCxnSpPr/>
      </xdr:nvCxnSpPr>
      <xdr:spPr>
        <a:xfrm>
          <a:off x="1130300" y="12958689"/>
          <a:ext cx="8890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8920</xdr:rowOff>
    </xdr:from>
    <xdr:ext cx="599010" cy="259045"/>
    <xdr:sp macro="" textlink="">
      <xdr:nvSpPr>
        <xdr:cNvPr id="189" name="テキスト ボックス 188"/>
        <xdr:cNvSpPr txBox="1"/>
      </xdr:nvSpPr>
      <xdr:spPr>
        <a:xfrm>
          <a:off x="1719794" y="1321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3480</xdr:rowOff>
    </xdr:from>
    <xdr:ext cx="599010" cy="259045"/>
    <xdr:sp macro="" textlink="">
      <xdr:nvSpPr>
        <xdr:cNvPr id="191" name="テキスト ボックス 190"/>
        <xdr:cNvSpPr txBox="1"/>
      </xdr:nvSpPr>
      <xdr:spPr>
        <a:xfrm>
          <a:off x="830794" y="1320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10627</xdr:rowOff>
    </xdr:from>
    <xdr:to>
      <xdr:col>6</xdr:col>
      <xdr:colOff>561975</xdr:colOff>
      <xdr:row>74</xdr:row>
      <xdr:rowOff>112227</xdr:rowOff>
    </xdr:to>
    <xdr:sp macro="" textlink="">
      <xdr:nvSpPr>
        <xdr:cNvPr id="197" name="円/楕円 196"/>
        <xdr:cNvSpPr/>
      </xdr:nvSpPr>
      <xdr:spPr>
        <a:xfrm>
          <a:off x="4584700" y="1269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33504</xdr:rowOff>
    </xdr:from>
    <xdr:ext cx="599010" cy="259045"/>
    <xdr:sp macro="" textlink="">
      <xdr:nvSpPr>
        <xdr:cNvPr id="198" name="民生費該当値テキスト"/>
        <xdr:cNvSpPr txBox="1"/>
      </xdr:nvSpPr>
      <xdr:spPr>
        <a:xfrm>
          <a:off x="4686300" y="12549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160,272</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91323</xdr:rowOff>
    </xdr:from>
    <xdr:to>
      <xdr:col>5</xdr:col>
      <xdr:colOff>409575</xdr:colOff>
      <xdr:row>75</xdr:row>
      <xdr:rowOff>21473</xdr:rowOff>
    </xdr:to>
    <xdr:sp macro="" textlink="">
      <xdr:nvSpPr>
        <xdr:cNvPr id="199" name="円/楕円 198"/>
        <xdr:cNvSpPr/>
      </xdr:nvSpPr>
      <xdr:spPr>
        <a:xfrm>
          <a:off x="3746500" y="1277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38000</xdr:rowOff>
    </xdr:from>
    <xdr:ext cx="599010" cy="259045"/>
    <xdr:sp macro="" textlink="">
      <xdr:nvSpPr>
        <xdr:cNvPr id="200" name="テキスト ボックス 199"/>
        <xdr:cNvSpPr txBox="1"/>
      </xdr:nvSpPr>
      <xdr:spPr>
        <a:xfrm>
          <a:off x="3497794" y="1255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149,682</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2916</xdr:rowOff>
    </xdr:from>
    <xdr:to>
      <xdr:col>4</xdr:col>
      <xdr:colOff>206375</xdr:colOff>
      <xdr:row>75</xdr:row>
      <xdr:rowOff>104516</xdr:rowOff>
    </xdr:to>
    <xdr:sp macro="" textlink="">
      <xdr:nvSpPr>
        <xdr:cNvPr id="201" name="円/楕円 200"/>
        <xdr:cNvSpPr/>
      </xdr:nvSpPr>
      <xdr:spPr>
        <a:xfrm>
          <a:off x="2857500" y="1286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121043</xdr:rowOff>
    </xdr:from>
    <xdr:ext cx="599010" cy="259045"/>
    <xdr:sp macro="" textlink="">
      <xdr:nvSpPr>
        <xdr:cNvPr id="202" name="テキスト ボックス 201"/>
        <xdr:cNvSpPr txBox="1"/>
      </xdr:nvSpPr>
      <xdr:spPr>
        <a:xfrm>
          <a:off x="2608794" y="12636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138,784</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63198</xdr:rowOff>
    </xdr:from>
    <xdr:to>
      <xdr:col>3</xdr:col>
      <xdr:colOff>3175</xdr:colOff>
      <xdr:row>75</xdr:row>
      <xdr:rowOff>164798</xdr:rowOff>
    </xdr:to>
    <xdr:sp macro="" textlink="">
      <xdr:nvSpPr>
        <xdr:cNvPr id="203" name="円/楕円 202"/>
        <xdr:cNvSpPr/>
      </xdr:nvSpPr>
      <xdr:spPr>
        <a:xfrm>
          <a:off x="1968500" y="1292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9875</xdr:rowOff>
    </xdr:from>
    <xdr:ext cx="599010" cy="259045"/>
    <xdr:sp macro="" textlink="">
      <xdr:nvSpPr>
        <xdr:cNvPr id="204" name="テキスト ボックス 203"/>
        <xdr:cNvSpPr txBox="1"/>
      </xdr:nvSpPr>
      <xdr:spPr>
        <a:xfrm>
          <a:off x="1719794" y="1269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130,873</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49139</xdr:rowOff>
    </xdr:from>
    <xdr:to>
      <xdr:col>1</xdr:col>
      <xdr:colOff>485775</xdr:colOff>
      <xdr:row>75</xdr:row>
      <xdr:rowOff>150738</xdr:rowOff>
    </xdr:to>
    <xdr:sp macro="" textlink="">
      <xdr:nvSpPr>
        <xdr:cNvPr id="205" name="円/楕円 204"/>
        <xdr:cNvSpPr/>
      </xdr:nvSpPr>
      <xdr:spPr>
        <a:xfrm>
          <a:off x="1079500" y="129078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167266</xdr:rowOff>
    </xdr:from>
    <xdr:ext cx="599010" cy="259045"/>
    <xdr:sp macro="" textlink="">
      <xdr:nvSpPr>
        <xdr:cNvPr id="206" name="テキスト ボックス 205"/>
        <xdr:cNvSpPr txBox="1"/>
      </xdr:nvSpPr>
      <xdr:spPr>
        <a:xfrm>
          <a:off x="830794" y="12683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132,718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95498</xdr:rowOff>
    </xdr:from>
    <xdr:to>
      <xdr:col>6</xdr:col>
      <xdr:colOff>511175</xdr:colOff>
      <xdr:row>98</xdr:row>
      <xdr:rowOff>136043</xdr:rowOff>
    </xdr:to>
    <xdr:cxnSp macro="">
      <xdr:nvCxnSpPr>
        <xdr:cNvPr id="238" name="直線コネクタ 237"/>
        <xdr:cNvCxnSpPr/>
      </xdr:nvCxnSpPr>
      <xdr:spPr>
        <a:xfrm>
          <a:off x="3797300" y="16554698"/>
          <a:ext cx="838200" cy="38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34935</xdr:rowOff>
    </xdr:from>
    <xdr:ext cx="534377" cy="259045"/>
    <xdr:sp macro="" textlink="">
      <xdr:nvSpPr>
        <xdr:cNvPr id="239" name="衛生費平均値テキスト"/>
        <xdr:cNvSpPr txBox="1"/>
      </xdr:nvSpPr>
      <xdr:spPr>
        <a:xfrm>
          <a:off x="4686300" y="16665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95498</xdr:rowOff>
    </xdr:from>
    <xdr:to>
      <xdr:col>5</xdr:col>
      <xdr:colOff>358775</xdr:colOff>
      <xdr:row>96</xdr:row>
      <xdr:rowOff>126719</xdr:rowOff>
    </xdr:to>
    <xdr:cxnSp macro="">
      <xdr:nvCxnSpPr>
        <xdr:cNvPr id="241" name="直線コネクタ 240"/>
        <xdr:cNvCxnSpPr/>
      </xdr:nvCxnSpPr>
      <xdr:spPr>
        <a:xfrm flipV="1">
          <a:off x="2908300" y="16554698"/>
          <a:ext cx="889000" cy="3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94628</xdr:rowOff>
    </xdr:from>
    <xdr:ext cx="534377" cy="259045"/>
    <xdr:sp macro="" textlink="">
      <xdr:nvSpPr>
        <xdr:cNvPr id="243" name="テキスト ボックス 242"/>
        <xdr:cNvSpPr txBox="1"/>
      </xdr:nvSpPr>
      <xdr:spPr>
        <a:xfrm>
          <a:off x="3530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126719</xdr:rowOff>
    </xdr:from>
    <xdr:to>
      <xdr:col>4</xdr:col>
      <xdr:colOff>155575</xdr:colOff>
      <xdr:row>98</xdr:row>
      <xdr:rowOff>109280</xdr:rowOff>
    </xdr:to>
    <xdr:cxnSp macro="">
      <xdr:nvCxnSpPr>
        <xdr:cNvPr id="244" name="直線コネクタ 243"/>
        <xdr:cNvCxnSpPr/>
      </xdr:nvCxnSpPr>
      <xdr:spPr>
        <a:xfrm flipV="1">
          <a:off x="2019300" y="16585919"/>
          <a:ext cx="889000" cy="32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114811</xdr:rowOff>
    </xdr:from>
    <xdr:ext cx="534377" cy="259045"/>
    <xdr:sp macro="" textlink="">
      <xdr:nvSpPr>
        <xdr:cNvPr id="246" name="テキスト ボックス 245"/>
        <xdr:cNvSpPr txBox="1"/>
      </xdr:nvSpPr>
      <xdr:spPr>
        <a:xfrm>
          <a:off x="2641111" y="1691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109280</xdr:rowOff>
    </xdr:from>
    <xdr:to>
      <xdr:col>2</xdr:col>
      <xdr:colOff>638175</xdr:colOff>
      <xdr:row>98</xdr:row>
      <xdr:rowOff>114750</xdr:rowOff>
    </xdr:to>
    <xdr:cxnSp macro="">
      <xdr:nvCxnSpPr>
        <xdr:cNvPr id="247" name="直線コネクタ 246"/>
        <xdr:cNvCxnSpPr/>
      </xdr:nvCxnSpPr>
      <xdr:spPr>
        <a:xfrm flipV="1">
          <a:off x="1130300" y="16911380"/>
          <a:ext cx="889000" cy="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132535</xdr:rowOff>
    </xdr:from>
    <xdr:ext cx="534377" cy="259045"/>
    <xdr:sp macro="" textlink="">
      <xdr:nvSpPr>
        <xdr:cNvPr id="249" name="テキスト ボックス 248"/>
        <xdr:cNvSpPr txBox="1"/>
      </xdr:nvSpPr>
      <xdr:spPr>
        <a:xfrm>
          <a:off x="1752111" y="165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129678</xdr:rowOff>
    </xdr:from>
    <xdr:ext cx="534377" cy="259045"/>
    <xdr:sp macro="" textlink="">
      <xdr:nvSpPr>
        <xdr:cNvPr id="251" name="テキスト ボックス 250"/>
        <xdr:cNvSpPr txBox="1"/>
      </xdr:nvSpPr>
      <xdr:spPr>
        <a:xfrm>
          <a:off x="863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85243</xdr:rowOff>
    </xdr:from>
    <xdr:to>
      <xdr:col>6</xdr:col>
      <xdr:colOff>561975</xdr:colOff>
      <xdr:row>99</xdr:row>
      <xdr:rowOff>15393</xdr:rowOff>
    </xdr:to>
    <xdr:sp macro="" textlink="">
      <xdr:nvSpPr>
        <xdr:cNvPr id="257" name="円/楕円 256"/>
        <xdr:cNvSpPr/>
      </xdr:nvSpPr>
      <xdr:spPr>
        <a:xfrm>
          <a:off x="4584700" y="1688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63670</xdr:rowOff>
    </xdr:from>
    <xdr:ext cx="534377" cy="259045"/>
    <xdr:sp macro="" textlink="">
      <xdr:nvSpPr>
        <xdr:cNvPr id="258" name="衛生費該当値テキスト"/>
        <xdr:cNvSpPr txBox="1"/>
      </xdr:nvSpPr>
      <xdr:spPr>
        <a:xfrm>
          <a:off x="4686300" y="1686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28,224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44698</xdr:rowOff>
    </xdr:from>
    <xdr:to>
      <xdr:col>5</xdr:col>
      <xdr:colOff>409575</xdr:colOff>
      <xdr:row>96</xdr:row>
      <xdr:rowOff>146298</xdr:rowOff>
    </xdr:to>
    <xdr:sp macro="" textlink="">
      <xdr:nvSpPr>
        <xdr:cNvPr id="259" name="円/楕円 258"/>
        <xdr:cNvSpPr/>
      </xdr:nvSpPr>
      <xdr:spPr>
        <a:xfrm>
          <a:off x="3746500" y="1650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162825</xdr:rowOff>
    </xdr:from>
    <xdr:ext cx="534377" cy="259045"/>
    <xdr:sp macro="" textlink="">
      <xdr:nvSpPr>
        <xdr:cNvPr id="260" name="テキスト ボックス 259"/>
        <xdr:cNvSpPr txBox="1"/>
      </xdr:nvSpPr>
      <xdr:spPr>
        <a:xfrm>
          <a:off x="3530111" y="1627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51,707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75919</xdr:rowOff>
    </xdr:from>
    <xdr:to>
      <xdr:col>4</xdr:col>
      <xdr:colOff>206375</xdr:colOff>
      <xdr:row>97</xdr:row>
      <xdr:rowOff>6069</xdr:rowOff>
    </xdr:to>
    <xdr:sp macro="" textlink="">
      <xdr:nvSpPr>
        <xdr:cNvPr id="261" name="円/楕円 260"/>
        <xdr:cNvSpPr/>
      </xdr:nvSpPr>
      <xdr:spPr>
        <a:xfrm>
          <a:off x="2857500" y="165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22596</xdr:rowOff>
    </xdr:from>
    <xdr:ext cx="534377" cy="259045"/>
    <xdr:sp macro="" textlink="">
      <xdr:nvSpPr>
        <xdr:cNvPr id="262" name="テキスト ボックス 261"/>
        <xdr:cNvSpPr txBox="1"/>
      </xdr:nvSpPr>
      <xdr:spPr>
        <a:xfrm>
          <a:off x="2641111" y="1631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49,795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58480</xdr:rowOff>
    </xdr:from>
    <xdr:to>
      <xdr:col>3</xdr:col>
      <xdr:colOff>3175</xdr:colOff>
      <xdr:row>98</xdr:row>
      <xdr:rowOff>160080</xdr:rowOff>
    </xdr:to>
    <xdr:sp macro="" textlink="">
      <xdr:nvSpPr>
        <xdr:cNvPr id="263" name="円/楕円 262"/>
        <xdr:cNvSpPr/>
      </xdr:nvSpPr>
      <xdr:spPr>
        <a:xfrm>
          <a:off x="1968500" y="1686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151207</xdr:rowOff>
    </xdr:from>
    <xdr:ext cx="534377" cy="259045"/>
    <xdr:sp macro="" textlink="">
      <xdr:nvSpPr>
        <xdr:cNvPr id="264" name="テキスト ボックス 263"/>
        <xdr:cNvSpPr txBox="1"/>
      </xdr:nvSpPr>
      <xdr:spPr>
        <a:xfrm>
          <a:off x="1752111" y="1695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29,863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63950</xdr:rowOff>
    </xdr:from>
    <xdr:to>
      <xdr:col>1</xdr:col>
      <xdr:colOff>485775</xdr:colOff>
      <xdr:row>98</xdr:row>
      <xdr:rowOff>165550</xdr:rowOff>
    </xdr:to>
    <xdr:sp macro="" textlink="">
      <xdr:nvSpPr>
        <xdr:cNvPr id="265" name="円/楕円 264"/>
        <xdr:cNvSpPr/>
      </xdr:nvSpPr>
      <xdr:spPr>
        <a:xfrm>
          <a:off x="1079500" y="1686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156677</xdr:rowOff>
    </xdr:from>
    <xdr:ext cx="534377" cy="259045"/>
    <xdr:sp macro="" textlink="">
      <xdr:nvSpPr>
        <xdr:cNvPr id="266" name="テキスト ボックス 265"/>
        <xdr:cNvSpPr txBox="1"/>
      </xdr:nvSpPr>
      <xdr:spPr>
        <a:xfrm>
          <a:off x="863111" y="1695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29,528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110744</xdr:rowOff>
    </xdr:from>
    <xdr:to>
      <xdr:col>15</xdr:col>
      <xdr:colOff>180975</xdr:colOff>
      <xdr:row>39</xdr:row>
      <xdr:rowOff>44450</xdr:rowOff>
    </xdr:to>
    <xdr:cxnSp macro="">
      <xdr:nvCxnSpPr>
        <xdr:cNvPr id="295" name="直線コネクタ 294"/>
        <xdr:cNvCxnSpPr/>
      </xdr:nvCxnSpPr>
      <xdr:spPr>
        <a:xfrm>
          <a:off x="9639300" y="662584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140733</xdr:rowOff>
    </xdr:from>
    <xdr:ext cx="378565" cy="259045"/>
    <xdr:sp macro="" textlink="">
      <xdr:nvSpPr>
        <xdr:cNvPr id="296" name="労働費平均値テキスト"/>
        <xdr:cNvSpPr txBox="1"/>
      </xdr:nvSpPr>
      <xdr:spPr>
        <a:xfrm>
          <a:off x="10528300" y="6312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103124</xdr:rowOff>
    </xdr:from>
    <xdr:to>
      <xdr:col>14</xdr:col>
      <xdr:colOff>28575</xdr:colOff>
      <xdr:row>38</xdr:row>
      <xdr:rowOff>110744</xdr:rowOff>
    </xdr:to>
    <xdr:cxnSp macro="">
      <xdr:nvCxnSpPr>
        <xdr:cNvPr id="298" name="直線コネクタ 297"/>
        <xdr:cNvCxnSpPr/>
      </xdr:nvCxnSpPr>
      <xdr:spPr>
        <a:xfrm>
          <a:off x="8750300" y="6446774"/>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85107</xdr:rowOff>
    </xdr:from>
    <xdr:ext cx="378565" cy="259045"/>
    <xdr:sp macro="" textlink="">
      <xdr:nvSpPr>
        <xdr:cNvPr id="300" name="テキスト ボックス 299"/>
        <xdr:cNvSpPr txBox="1"/>
      </xdr:nvSpPr>
      <xdr:spPr>
        <a:xfrm>
          <a:off x="9450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48260</xdr:rowOff>
    </xdr:from>
    <xdr:to>
      <xdr:col>12</xdr:col>
      <xdr:colOff>511175</xdr:colOff>
      <xdr:row>37</xdr:row>
      <xdr:rowOff>103124</xdr:rowOff>
    </xdr:to>
    <xdr:cxnSp macro="">
      <xdr:nvCxnSpPr>
        <xdr:cNvPr id="301" name="直線コネクタ 300"/>
        <xdr:cNvCxnSpPr/>
      </xdr:nvCxnSpPr>
      <xdr:spPr>
        <a:xfrm>
          <a:off x="7861300" y="639191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158640</xdr:rowOff>
    </xdr:from>
    <xdr:ext cx="469744" cy="259045"/>
    <xdr:sp macro="" textlink="">
      <xdr:nvSpPr>
        <xdr:cNvPr id="303" name="テキスト ボックス 302"/>
        <xdr:cNvSpPr txBox="1"/>
      </xdr:nvSpPr>
      <xdr:spPr>
        <a:xfrm>
          <a:off x="8515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111887</xdr:rowOff>
    </xdr:from>
    <xdr:to>
      <xdr:col>11</xdr:col>
      <xdr:colOff>307975</xdr:colOff>
      <xdr:row>37</xdr:row>
      <xdr:rowOff>48260</xdr:rowOff>
    </xdr:to>
    <xdr:cxnSp macro="">
      <xdr:nvCxnSpPr>
        <xdr:cNvPr id="304" name="直線コネクタ 303"/>
        <xdr:cNvCxnSpPr/>
      </xdr:nvCxnSpPr>
      <xdr:spPr>
        <a:xfrm>
          <a:off x="6972300" y="5598287"/>
          <a:ext cx="889000" cy="79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55770</xdr:rowOff>
    </xdr:from>
    <xdr:ext cx="469744" cy="259045"/>
    <xdr:sp macro="" textlink="">
      <xdr:nvSpPr>
        <xdr:cNvPr id="306" name="テキスト ボックス 305"/>
        <xdr:cNvSpPr txBox="1"/>
      </xdr:nvSpPr>
      <xdr:spPr>
        <a:xfrm>
          <a:off x="7626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118762</xdr:rowOff>
    </xdr:from>
    <xdr:ext cx="469744" cy="259045"/>
    <xdr:sp macro="" textlink="">
      <xdr:nvSpPr>
        <xdr:cNvPr id="308" name="テキスト ボックス 307"/>
        <xdr:cNvSpPr txBox="1"/>
      </xdr:nvSpPr>
      <xdr:spPr>
        <a:xfrm>
          <a:off x="6737427" y="594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4" name="円/楕円 31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59944</xdr:rowOff>
    </xdr:from>
    <xdr:to>
      <xdr:col>14</xdr:col>
      <xdr:colOff>79375</xdr:colOff>
      <xdr:row>38</xdr:row>
      <xdr:rowOff>161544</xdr:rowOff>
    </xdr:to>
    <xdr:sp macro="" textlink="">
      <xdr:nvSpPr>
        <xdr:cNvPr id="316" name="円/楕円 315"/>
        <xdr:cNvSpPr/>
      </xdr:nvSpPr>
      <xdr:spPr>
        <a:xfrm>
          <a:off x="9588500" y="657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152671</xdr:rowOff>
    </xdr:from>
    <xdr:ext cx="378565" cy="259045"/>
    <xdr:sp macro="" textlink="">
      <xdr:nvSpPr>
        <xdr:cNvPr id="317" name="テキスト ボックス 316"/>
        <xdr:cNvSpPr txBox="1"/>
      </xdr:nvSpPr>
      <xdr:spPr>
        <a:xfrm>
          <a:off x="9450017" y="6667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52324</xdr:rowOff>
    </xdr:from>
    <xdr:to>
      <xdr:col>12</xdr:col>
      <xdr:colOff>561975</xdr:colOff>
      <xdr:row>37</xdr:row>
      <xdr:rowOff>153924</xdr:rowOff>
    </xdr:to>
    <xdr:sp macro="" textlink="">
      <xdr:nvSpPr>
        <xdr:cNvPr id="318" name="円/楕円 317"/>
        <xdr:cNvSpPr/>
      </xdr:nvSpPr>
      <xdr:spPr>
        <a:xfrm>
          <a:off x="86995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145051</xdr:rowOff>
    </xdr:from>
    <xdr:ext cx="378565" cy="259045"/>
    <xdr:sp macro="" textlink="">
      <xdr:nvSpPr>
        <xdr:cNvPr id="319" name="テキスト ボックス 318"/>
        <xdr:cNvSpPr txBox="1"/>
      </xdr:nvSpPr>
      <xdr:spPr>
        <a:xfrm>
          <a:off x="8561017" y="6488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168910</xdr:rowOff>
    </xdr:from>
    <xdr:to>
      <xdr:col>11</xdr:col>
      <xdr:colOff>358775</xdr:colOff>
      <xdr:row>37</xdr:row>
      <xdr:rowOff>99060</xdr:rowOff>
    </xdr:to>
    <xdr:sp macro="" textlink="">
      <xdr:nvSpPr>
        <xdr:cNvPr id="320" name="円/楕円 319"/>
        <xdr:cNvSpPr/>
      </xdr:nvSpPr>
      <xdr:spPr>
        <a:xfrm>
          <a:off x="7810500" y="6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90187</xdr:rowOff>
    </xdr:from>
    <xdr:ext cx="378565" cy="259045"/>
    <xdr:sp macro="" textlink="">
      <xdr:nvSpPr>
        <xdr:cNvPr id="321" name="テキスト ボックス 320"/>
        <xdr:cNvSpPr txBox="1"/>
      </xdr:nvSpPr>
      <xdr:spPr>
        <a:xfrm>
          <a:off x="7672017" y="6433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61087</xdr:rowOff>
    </xdr:from>
    <xdr:to>
      <xdr:col>10</xdr:col>
      <xdr:colOff>155575</xdr:colOff>
      <xdr:row>32</xdr:row>
      <xdr:rowOff>162687</xdr:rowOff>
    </xdr:to>
    <xdr:sp macro="" textlink="">
      <xdr:nvSpPr>
        <xdr:cNvPr id="322" name="円/楕円 321"/>
        <xdr:cNvSpPr/>
      </xdr:nvSpPr>
      <xdr:spPr>
        <a:xfrm>
          <a:off x="6921500" y="554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7764</xdr:rowOff>
    </xdr:from>
    <xdr:ext cx="469744" cy="259045"/>
    <xdr:sp macro="" textlink="">
      <xdr:nvSpPr>
        <xdr:cNvPr id="323" name="テキスト ボックス 322"/>
        <xdr:cNvSpPr txBox="1"/>
      </xdr:nvSpPr>
      <xdr:spPr>
        <a:xfrm>
          <a:off x="6737427" y="53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30612</xdr:rowOff>
    </xdr:from>
    <xdr:to>
      <xdr:col>15</xdr:col>
      <xdr:colOff>180975</xdr:colOff>
      <xdr:row>56</xdr:row>
      <xdr:rowOff>150536</xdr:rowOff>
    </xdr:to>
    <xdr:cxnSp macro="">
      <xdr:nvCxnSpPr>
        <xdr:cNvPr id="350" name="直線コネクタ 349"/>
        <xdr:cNvCxnSpPr/>
      </xdr:nvCxnSpPr>
      <xdr:spPr>
        <a:xfrm flipV="1">
          <a:off x="9639300" y="9631812"/>
          <a:ext cx="838200" cy="11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26979</xdr:rowOff>
    </xdr:from>
    <xdr:ext cx="469744" cy="259045"/>
    <xdr:sp macro="" textlink="">
      <xdr:nvSpPr>
        <xdr:cNvPr id="351" name="農林水産業費平均値テキスト"/>
        <xdr:cNvSpPr txBox="1"/>
      </xdr:nvSpPr>
      <xdr:spPr>
        <a:xfrm>
          <a:off x="10528300" y="9799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150536</xdr:rowOff>
    </xdr:from>
    <xdr:to>
      <xdr:col>14</xdr:col>
      <xdr:colOff>28575</xdr:colOff>
      <xdr:row>56</xdr:row>
      <xdr:rowOff>157668</xdr:rowOff>
    </xdr:to>
    <xdr:cxnSp macro="">
      <xdr:nvCxnSpPr>
        <xdr:cNvPr id="353" name="直線コネクタ 352"/>
        <xdr:cNvCxnSpPr/>
      </xdr:nvCxnSpPr>
      <xdr:spPr>
        <a:xfrm flipV="1">
          <a:off x="8750300" y="9751736"/>
          <a:ext cx="889000" cy="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101823</xdr:rowOff>
    </xdr:from>
    <xdr:ext cx="534377" cy="259045"/>
    <xdr:sp macro="" textlink="">
      <xdr:nvSpPr>
        <xdr:cNvPr id="355" name="テキスト ボックス 354"/>
        <xdr:cNvSpPr txBox="1"/>
      </xdr:nvSpPr>
      <xdr:spPr>
        <a:xfrm>
          <a:off x="9372111" y="987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150878</xdr:rowOff>
    </xdr:from>
    <xdr:to>
      <xdr:col>12</xdr:col>
      <xdr:colOff>511175</xdr:colOff>
      <xdr:row>56</xdr:row>
      <xdr:rowOff>157668</xdr:rowOff>
    </xdr:to>
    <xdr:cxnSp macro="">
      <xdr:nvCxnSpPr>
        <xdr:cNvPr id="356" name="直線コネクタ 355"/>
        <xdr:cNvCxnSpPr/>
      </xdr:nvCxnSpPr>
      <xdr:spPr>
        <a:xfrm>
          <a:off x="7861300" y="9752078"/>
          <a:ext cx="889000" cy="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45862</xdr:rowOff>
    </xdr:from>
    <xdr:ext cx="534377" cy="259045"/>
    <xdr:sp macro="" textlink="">
      <xdr:nvSpPr>
        <xdr:cNvPr id="358" name="テキスト ボックス 357"/>
        <xdr:cNvSpPr txBox="1"/>
      </xdr:nvSpPr>
      <xdr:spPr>
        <a:xfrm>
          <a:off x="8483111" y="981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148570</xdr:rowOff>
    </xdr:from>
    <xdr:to>
      <xdr:col>11</xdr:col>
      <xdr:colOff>307975</xdr:colOff>
      <xdr:row>56</xdr:row>
      <xdr:rowOff>150878</xdr:rowOff>
    </xdr:to>
    <xdr:cxnSp macro="">
      <xdr:nvCxnSpPr>
        <xdr:cNvPr id="359" name="直線コネクタ 358"/>
        <xdr:cNvCxnSpPr/>
      </xdr:nvCxnSpPr>
      <xdr:spPr>
        <a:xfrm>
          <a:off x="6972300" y="9578320"/>
          <a:ext cx="889000" cy="17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77202</xdr:rowOff>
    </xdr:from>
    <xdr:ext cx="534377" cy="259045"/>
    <xdr:sp macro="" textlink="">
      <xdr:nvSpPr>
        <xdr:cNvPr id="361" name="テキスト ボックス 360"/>
        <xdr:cNvSpPr txBox="1"/>
      </xdr:nvSpPr>
      <xdr:spPr>
        <a:xfrm>
          <a:off x="7594111" y="984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99194</xdr:rowOff>
    </xdr:from>
    <xdr:ext cx="534377" cy="259045"/>
    <xdr:sp macro="" textlink="">
      <xdr:nvSpPr>
        <xdr:cNvPr id="363" name="テキスト ボックス 362"/>
        <xdr:cNvSpPr txBox="1"/>
      </xdr:nvSpPr>
      <xdr:spPr>
        <a:xfrm>
          <a:off x="6705111" y="987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151262</xdr:rowOff>
    </xdr:from>
    <xdr:to>
      <xdr:col>15</xdr:col>
      <xdr:colOff>231775</xdr:colOff>
      <xdr:row>56</xdr:row>
      <xdr:rowOff>81412</xdr:rowOff>
    </xdr:to>
    <xdr:sp macro="" textlink="">
      <xdr:nvSpPr>
        <xdr:cNvPr id="369" name="円/楕円 368"/>
        <xdr:cNvSpPr/>
      </xdr:nvSpPr>
      <xdr:spPr>
        <a:xfrm>
          <a:off x="10426700" y="958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2689</xdr:rowOff>
    </xdr:from>
    <xdr:ext cx="534377" cy="259045"/>
    <xdr:sp macro="" textlink="">
      <xdr:nvSpPr>
        <xdr:cNvPr id="370" name="農林水産業費該当値テキスト"/>
        <xdr:cNvSpPr txBox="1"/>
      </xdr:nvSpPr>
      <xdr:spPr>
        <a:xfrm>
          <a:off x="10528300" y="943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19,772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99736</xdr:rowOff>
    </xdr:from>
    <xdr:to>
      <xdr:col>14</xdr:col>
      <xdr:colOff>79375</xdr:colOff>
      <xdr:row>57</xdr:row>
      <xdr:rowOff>29886</xdr:rowOff>
    </xdr:to>
    <xdr:sp macro="" textlink="">
      <xdr:nvSpPr>
        <xdr:cNvPr id="371" name="円/楕円 370"/>
        <xdr:cNvSpPr/>
      </xdr:nvSpPr>
      <xdr:spPr>
        <a:xfrm>
          <a:off x="9588500" y="970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46413</xdr:rowOff>
    </xdr:from>
    <xdr:ext cx="534377" cy="259045"/>
    <xdr:sp macro="" textlink="">
      <xdr:nvSpPr>
        <xdr:cNvPr id="372" name="テキスト ボックス 371"/>
        <xdr:cNvSpPr txBox="1"/>
      </xdr:nvSpPr>
      <xdr:spPr>
        <a:xfrm>
          <a:off x="9372111" y="94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14,526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106868</xdr:rowOff>
    </xdr:from>
    <xdr:to>
      <xdr:col>12</xdr:col>
      <xdr:colOff>561975</xdr:colOff>
      <xdr:row>57</xdr:row>
      <xdr:rowOff>37018</xdr:rowOff>
    </xdr:to>
    <xdr:sp macro="" textlink="">
      <xdr:nvSpPr>
        <xdr:cNvPr id="373" name="円/楕円 372"/>
        <xdr:cNvSpPr/>
      </xdr:nvSpPr>
      <xdr:spPr>
        <a:xfrm>
          <a:off x="8699500" y="970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53545</xdr:rowOff>
    </xdr:from>
    <xdr:ext cx="534377" cy="259045"/>
    <xdr:sp macro="" textlink="">
      <xdr:nvSpPr>
        <xdr:cNvPr id="374" name="テキスト ボックス 373"/>
        <xdr:cNvSpPr txBox="1"/>
      </xdr:nvSpPr>
      <xdr:spPr>
        <a:xfrm>
          <a:off x="8483111" y="948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100078</xdr:rowOff>
    </xdr:from>
    <xdr:to>
      <xdr:col>11</xdr:col>
      <xdr:colOff>358775</xdr:colOff>
      <xdr:row>57</xdr:row>
      <xdr:rowOff>30228</xdr:rowOff>
    </xdr:to>
    <xdr:sp macro="" textlink="">
      <xdr:nvSpPr>
        <xdr:cNvPr id="375" name="円/楕円 374"/>
        <xdr:cNvSpPr/>
      </xdr:nvSpPr>
      <xdr:spPr>
        <a:xfrm>
          <a:off x="7810500" y="970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46755</xdr:rowOff>
    </xdr:from>
    <xdr:ext cx="534377" cy="259045"/>
    <xdr:sp macro="" textlink="">
      <xdr:nvSpPr>
        <xdr:cNvPr id="376" name="テキスト ボックス 375"/>
        <xdr:cNvSpPr txBox="1"/>
      </xdr:nvSpPr>
      <xdr:spPr>
        <a:xfrm>
          <a:off x="7594111" y="947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14,511</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97770</xdr:rowOff>
    </xdr:from>
    <xdr:to>
      <xdr:col>10</xdr:col>
      <xdr:colOff>155575</xdr:colOff>
      <xdr:row>56</xdr:row>
      <xdr:rowOff>27920</xdr:rowOff>
    </xdr:to>
    <xdr:sp macro="" textlink="">
      <xdr:nvSpPr>
        <xdr:cNvPr id="377" name="円/楕円 376"/>
        <xdr:cNvSpPr/>
      </xdr:nvSpPr>
      <xdr:spPr>
        <a:xfrm>
          <a:off x="6921500" y="95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44447</xdr:rowOff>
    </xdr:from>
    <xdr:ext cx="534377" cy="259045"/>
    <xdr:sp macro="" textlink="">
      <xdr:nvSpPr>
        <xdr:cNvPr id="378" name="テキスト ボックス 377"/>
        <xdr:cNvSpPr txBox="1"/>
      </xdr:nvSpPr>
      <xdr:spPr>
        <a:xfrm>
          <a:off x="6705111" y="930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22,112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60193</xdr:rowOff>
    </xdr:from>
    <xdr:to>
      <xdr:col>15</xdr:col>
      <xdr:colOff>180975</xdr:colOff>
      <xdr:row>77</xdr:row>
      <xdr:rowOff>64627</xdr:rowOff>
    </xdr:to>
    <xdr:cxnSp macro="">
      <xdr:nvCxnSpPr>
        <xdr:cNvPr id="405" name="直線コネクタ 404"/>
        <xdr:cNvCxnSpPr/>
      </xdr:nvCxnSpPr>
      <xdr:spPr>
        <a:xfrm flipV="1">
          <a:off x="9639300" y="13090393"/>
          <a:ext cx="838200" cy="17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111766</xdr:rowOff>
    </xdr:from>
    <xdr:ext cx="469744" cy="259045"/>
    <xdr:sp macro="" textlink="">
      <xdr:nvSpPr>
        <xdr:cNvPr id="406" name="商工費平均値テキスト"/>
        <xdr:cNvSpPr txBox="1"/>
      </xdr:nvSpPr>
      <xdr:spPr>
        <a:xfrm>
          <a:off x="10528300" y="13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64627</xdr:rowOff>
    </xdr:from>
    <xdr:to>
      <xdr:col>14</xdr:col>
      <xdr:colOff>28575</xdr:colOff>
      <xdr:row>78</xdr:row>
      <xdr:rowOff>35641</xdr:rowOff>
    </xdr:to>
    <xdr:cxnSp macro="">
      <xdr:nvCxnSpPr>
        <xdr:cNvPr id="408" name="直線コネクタ 407"/>
        <xdr:cNvCxnSpPr/>
      </xdr:nvCxnSpPr>
      <xdr:spPr>
        <a:xfrm flipV="1">
          <a:off x="8750300" y="13266277"/>
          <a:ext cx="889000" cy="14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126195</xdr:rowOff>
    </xdr:from>
    <xdr:ext cx="469744" cy="259045"/>
    <xdr:sp macro="" textlink="">
      <xdr:nvSpPr>
        <xdr:cNvPr id="410" name="テキスト ボックス 409"/>
        <xdr:cNvSpPr txBox="1"/>
      </xdr:nvSpPr>
      <xdr:spPr>
        <a:xfrm>
          <a:off x="9404427" y="129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35641</xdr:rowOff>
    </xdr:from>
    <xdr:to>
      <xdr:col>12</xdr:col>
      <xdr:colOff>511175</xdr:colOff>
      <xdr:row>78</xdr:row>
      <xdr:rowOff>45517</xdr:rowOff>
    </xdr:to>
    <xdr:cxnSp macro="">
      <xdr:nvCxnSpPr>
        <xdr:cNvPr id="411" name="直線コネクタ 410"/>
        <xdr:cNvCxnSpPr/>
      </xdr:nvCxnSpPr>
      <xdr:spPr>
        <a:xfrm flipV="1">
          <a:off x="7861300" y="13408741"/>
          <a:ext cx="889000" cy="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114581</xdr:rowOff>
    </xdr:from>
    <xdr:ext cx="469744" cy="259045"/>
    <xdr:sp macro="" textlink="">
      <xdr:nvSpPr>
        <xdr:cNvPr id="413" name="テキスト ボックス 412"/>
        <xdr:cNvSpPr txBox="1"/>
      </xdr:nvSpPr>
      <xdr:spPr>
        <a:xfrm>
          <a:off x="8515427" y="1297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43231</xdr:rowOff>
    </xdr:from>
    <xdr:to>
      <xdr:col>11</xdr:col>
      <xdr:colOff>307975</xdr:colOff>
      <xdr:row>78</xdr:row>
      <xdr:rowOff>45517</xdr:rowOff>
    </xdr:to>
    <xdr:cxnSp macro="">
      <xdr:nvCxnSpPr>
        <xdr:cNvPr id="414" name="直線コネクタ 413"/>
        <xdr:cNvCxnSpPr/>
      </xdr:nvCxnSpPr>
      <xdr:spPr>
        <a:xfrm>
          <a:off x="6972300" y="1341633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145580</xdr:rowOff>
    </xdr:from>
    <xdr:ext cx="469744" cy="259045"/>
    <xdr:sp macro="" textlink="">
      <xdr:nvSpPr>
        <xdr:cNvPr id="416" name="テキスト ボックス 415"/>
        <xdr:cNvSpPr txBox="1"/>
      </xdr:nvSpPr>
      <xdr:spPr>
        <a:xfrm>
          <a:off x="7626427" y="1300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145442</xdr:rowOff>
    </xdr:from>
    <xdr:ext cx="469744" cy="259045"/>
    <xdr:sp macro="" textlink="">
      <xdr:nvSpPr>
        <xdr:cNvPr id="418" name="テキスト ボックス 417"/>
        <xdr:cNvSpPr txBox="1"/>
      </xdr:nvSpPr>
      <xdr:spPr>
        <a:xfrm>
          <a:off x="6737427" y="1300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9393</xdr:rowOff>
    </xdr:from>
    <xdr:to>
      <xdr:col>15</xdr:col>
      <xdr:colOff>231775</xdr:colOff>
      <xdr:row>76</xdr:row>
      <xdr:rowOff>110993</xdr:rowOff>
    </xdr:to>
    <xdr:sp macro="" textlink="">
      <xdr:nvSpPr>
        <xdr:cNvPr id="424" name="円/楕円 423"/>
        <xdr:cNvSpPr/>
      </xdr:nvSpPr>
      <xdr:spPr>
        <a:xfrm>
          <a:off x="10426700" y="1303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32270</xdr:rowOff>
    </xdr:from>
    <xdr:ext cx="469744" cy="259045"/>
    <xdr:sp macro="" textlink="">
      <xdr:nvSpPr>
        <xdr:cNvPr id="425" name="商工費該当値テキスト"/>
        <xdr:cNvSpPr txBox="1"/>
      </xdr:nvSpPr>
      <xdr:spPr>
        <a:xfrm>
          <a:off x="10528300" y="1289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9,239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13827</xdr:rowOff>
    </xdr:from>
    <xdr:to>
      <xdr:col>14</xdr:col>
      <xdr:colOff>79375</xdr:colOff>
      <xdr:row>77</xdr:row>
      <xdr:rowOff>115427</xdr:rowOff>
    </xdr:to>
    <xdr:sp macro="" textlink="">
      <xdr:nvSpPr>
        <xdr:cNvPr id="426" name="円/楕円 425"/>
        <xdr:cNvSpPr/>
      </xdr:nvSpPr>
      <xdr:spPr>
        <a:xfrm>
          <a:off x="9588500" y="1321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106554</xdr:rowOff>
    </xdr:from>
    <xdr:ext cx="469744" cy="259045"/>
    <xdr:sp macro="" textlink="">
      <xdr:nvSpPr>
        <xdr:cNvPr id="427" name="テキスト ボックス 426"/>
        <xdr:cNvSpPr txBox="1"/>
      </xdr:nvSpPr>
      <xdr:spPr>
        <a:xfrm>
          <a:off x="9404427" y="1330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156291</xdr:rowOff>
    </xdr:from>
    <xdr:to>
      <xdr:col>12</xdr:col>
      <xdr:colOff>561975</xdr:colOff>
      <xdr:row>78</xdr:row>
      <xdr:rowOff>86441</xdr:rowOff>
    </xdr:to>
    <xdr:sp macro="" textlink="">
      <xdr:nvSpPr>
        <xdr:cNvPr id="428" name="円/楕円 427"/>
        <xdr:cNvSpPr/>
      </xdr:nvSpPr>
      <xdr:spPr>
        <a:xfrm>
          <a:off x="8699500" y="1335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77568</xdr:rowOff>
    </xdr:from>
    <xdr:ext cx="469744" cy="259045"/>
    <xdr:sp macro="" textlink="">
      <xdr:nvSpPr>
        <xdr:cNvPr id="429" name="テキスト ボックス 428"/>
        <xdr:cNvSpPr txBox="1"/>
      </xdr:nvSpPr>
      <xdr:spPr>
        <a:xfrm>
          <a:off x="8515427" y="1345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166167</xdr:rowOff>
    </xdr:from>
    <xdr:to>
      <xdr:col>11</xdr:col>
      <xdr:colOff>358775</xdr:colOff>
      <xdr:row>78</xdr:row>
      <xdr:rowOff>96317</xdr:rowOff>
    </xdr:to>
    <xdr:sp macro="" textlink="">
      <xdr:nvSpPr>
        <xdr:cNvPr id="430" name="円/楕円 429"/>
        <xdr:cNvSpPr/>
      </xdr:nvSpPr>
      <xdr:spPr>
        <a:xfrm>
          <a:off x="7810500" y="1336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87444</xdr:rowOff>
    </xdr:from>
    <xdr:ext cx="469744" cy="259045"/>
    <xdr:sp macro="" textlink="">
      <xdr:nvSpPr>
        <xdr:cNvPr id="431" name="テキスト ボックス 430"/>
        <xdr:cNvSpPr txBox="1"/>
      </xdr:nvSpPr>
      <xdr:spPr>
        <a:xfrm>
          <a:off x="7626427" y="1346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163881</xdr:rowOff>
    </xdr:from>
    <xdr:to>
      <xdr:col>10</xdr:col>
      <xdr:colOff>155575</xdr:colOff>
      <xdr:row>78</xdr:row>
      <xdr:rowOff>94031</xdr:rowOff>
    </xdr:to>
    <xdr:sp macro="" textlink="">
      <xdr:nvSpPr>
        <xdr:cNvPr id="432" name="円/楕円 431"/>
        <xdr:cNvSpPr/>
      </xdr:nvSpPr>
      <xdr:spPr>
        <a:xfrm>
          <a:off x="6921500" y="1336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85158</xdr:rowOff>
    </xdr:from>
    <xdr:ext cx="469744" cy="259045"/>
    <xdr:sp macro="" textlink="">
      <xdr:nvSpPr>
        <xdr:cNvPr id="433" name="テキスト ボックス 432"/>
        <xdr:cNvSpPr txBox="1"/>
      </xdr:nvSpPr>
      <xdr:spPr>
        <a:xfrm>
          <a:off x="6737427" y="1345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132626</xdr:rowOff>
    </xdr:from>
    <xdr:to>
      <xdr:col>15</xdr:col>
      <xdr:colOff>180975</xdr:colOff>
      <xdr:row>97</xdr:row>
      <xdr:rowOff>137998</xdr:rowOff>
    </xdr:to>
    <xdr:cxnSp macro="">
      <xdr:nvCxnSpPr>
        <xdr:cNvPr id="462" name="直線コネクタ 461"/>
        <xdr:cNvCxnSpPr/>
      </xdr:nvCxnSpPr>
      <xdr:spPr>
        <a:xfrm flipV="1">
          <a:off x="9639300" y="16763276"/>
          <a:ext cx="8382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39336</xdr:rowOff>
    </xdr:from>
    <xdr:ext cx="534377" cy="259045"/>
    <xdr:sp macro="" textlink="">
      <xdr:nvSpPr>
        <xdr:cNvPr id="463" name="土木費平均値テキスト"/>
        <xdr:cNvSpPr txBox="1"/>
      </xdr:nvSpPr>
      <xdr:spPr>
        <a:xfrm>
          <a:off x="10528300" y="16327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2248</xdr:rowOff>
    </xdr:from>
    <xdr:to>
      <xdr:col>14</xdr:col>
      <xdr:colOff>28575</xdr:colOff>
      <xdr:row>97</xdr:row>
      <xdr:rowOff>137998</xdr:rowOff>
    </xdr:to>
    <xdr:cxnSp macro="">
      <xdr:nvCxnSpPr>
        <xdr:cNvPr id="465" name="直線コネクタ 464"/>
        <xdr:cNvCxnSpPr/>
      </xdr:nvCxnSpPr>
      <xdr:spPr>
        <a:xfrm>
          <a:off x="8750300" y="16461448"/>
          <a:ext cx="889000" cy="30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126446</xdr:rowOff>
    </xdr:from>
    <xdr:ext cx="534377" cy="259045"/>
    <xdr:sp macro="" textlink="">
      <xdr:nvSpPr>
        <xdr:cNvPr id="467" name="テキスト ボックス 466"/>
        <xdr:cNvSpPr txBox="1"/>
      </xdr:nvSpPr>
      <xdr:spPr>
        <a:xfrm>
          <a:off x="9372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2248</xdr:rowOff>
    </xdr:from>
    <xdr:to>
      <xdr:col>12</xdr:col>
      <xdr:colOff>511175</xdr:colOff>
      <xdr:row>96</xdr:row>
      <xdr:rowOff>36195</xdr:rowOff>
    </xdr:to>
    <xdr:cxnSp macro="">
      <xdr:nvCxnSpPr>
        <xdr:cNvPr id="468" name="直線コネクタ 467"/>
        <xdr:cNvCxnSpPr/>
      </xdr:nvCxnSpPr>
      <xdr:spPr>
        <a:xfrm flipV="1">
          <a:off x="7861300" y="16461448"/>
          <a:ext cx="889000" cy="3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69626</xdr:rowOff>
    </xdr:from>
    <xdr:ext cx="534377" cy="259045"/>
    <xdr:sp macro="" textlink="">
      <xdr:nvSpPr>
        <xdr:cNvPr id="470" name="テキスト ボックス 469"/>
        <xdr:cNvSpPr txBox="1"/>
      </xdr:nvSpPr>
      <xdr:spPr>
        <a:xfrm>
          <a:off x="8483111" y="16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36195</xdr:rowOff>
    </xdr:from>
    <xdr:to>
      <xdr:col>11</xdr:col>
      <xdr:colOff>307975</xdr:colOff>
      <xdr:row>96</xdr:row>
      <xdr:rowOff>84861</xdr:rowOff>
    </xdr:to>
    <xdr:cxnSp macro="">
      <xdr:nvCxnSpPr>
        <xdr:cNvPr id="471" name="直線コネクタ 470"/>
        <xdr:cNvCxnSpPr/>
      </xdr:nvCxnSpPr>
      <xdr:spPr>
        <a:xfrm flipV="1">
          <a:off x="6972300" y="16495395"/>
          <a:ext cx="889000" cy="4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130205</xdr:rowOff>
    </xdr:from>
    <xdr:ext cx="534377" cy="259045"/>
    <xdr:sp macro="" textlink="">
      <xdr:nvSpPr>
        <xdr:cNvPr id="473" name="テキスト ボックス 472"/>
        <xdr:cNvSpPr txBox="1"/>
      </xdr:nvSpPr>
      <xdr:spPr>
        <a:xfrm>
          <a:off x="7594111" y="165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133557</xdr:rowOff>
    </xdr:from>
    <xdr:ext cx="534377" cy="259045"/>
    <xdr:sp macro="" textlink="">
      <xdr:nvSpPr>
        <xdr:cNvPr id="475" name="テキスト ボックス 474"/>
        <xdr:cNvSpPr txBox="1"/>
      </xdr:nvSpPr>
      <xdr:spPr>
        <a:xfrm>
          <a:off x="6705111" y="1659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81826</xdr:rowOff>
    </xdr:from>
    <xdr:to>
      <xdr:col>15</xdr:col>
      <xdr:colOff>231775</xdr:colOff>
      <xdr:row>98</xdr:row>
      <xdr:rowOff>11976</xdr:rowOff>
    </xdr:to>
    <xdr:sp macro="" textlink="">
      <xdr:nvSpPr>
        <xdr:cNvPr id="481" name="円/楕円 480"/>
        <xdr:cNvSpPr/>
      </xdr:nvSpPr>
      <xdr:spPr>
        <a:xfrm>
          <a:off x="10426700" y="1671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168203</xdr:rowOff>
    </xdr:from>
    <xdr:ext cx="534377" cy="259045"/>
    <xdr:sp macro="" textlink="">
      <xdr:nvSpPr>
        <xdr:cNvPr id="482" name="土木費該当値テキスト"/>
        <xdr:cNvSpPr txBox="1"/>
      </xdr:nvSpPr>
      <xdr:spPr>
        <a:xfrm>
          <a:off x="10528300" y="1662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20,057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87198</xdr:rowOff>
    </xdr:from>
    <xdr:to>
      <xdr:col>14</xdr:col>
      <xdr:colOff>79375</xdr:colOff>
      <xdr:row>98</xdr:row>
      <xdr:rowOff>17348</xdr:rowOff>
    </xdr:to>
    <xdr:sp macro="" textlink="">
      <xdr:nvSpPr>
        <xdr:cNvPr id="483" name="円/楕円 482"/>
        <xdr:cNvSpPr/>
      </xdr:nvSpPr>
      <xdr:spPr>
        <a:xfrm>
          <a:off x="9588500" y="1671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8475</xdr:rowOff>
    </xdr:from>
    <xdr:ext cx="534377" cy="259045"/>
    <xdr:sp macro="" textlink="">
      <xdr:nvSpPr>
        <xdr:cNvPr id="484" name="テキスト ボックス 483"/>
        <xdr:cNvSpPr txBox="1"/>
      </xdr:nvSpPr>
      <xdr:spPr>
        <a:xfrm>
          <a:off x="9372111" y="1681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19,634</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122898</xdr:rowOff>
    </xdr:from>
    <xdr:to>
      <xdr:col>12</xdr:col>
      <xdr:colOff>561975</xdr:colOff>
      <xdr:row>96</xdr:row>
      <xdr:rowOff>53048</xdr:rowOff>
    </xdr:to>
    <xdr:sp macro="" textlink="">
      <xdr:nvSpPr>
        <xdr:cNvPr id="485" name="円/楕円 484"/>
        <xdr:cNvSpPr/>
      </xdr:nvSpPr>
      <xdr:spPr>
        <a:xfrm>
          <a:off x="8699500" y="1641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69575</xdr:rowOff>
    </xdr:from>
    <xdr:ext cx="534377" cy="259045"/>
    <xdr:sp macro="" textlink="">
      <xdr:nvSpPr>
        <xdr:cNvPr id="486" name="テキスト ボックス 485"/>
        <xdr:cNvSpPr txBox="1"/>
      </xdr:nvSpPr>
      <xdr:spPr>
        <a:xfrm>
          <a:off x="8483111" y="1618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43,823</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156845</xdr:rowOff>
    </xdr:from>
    <xdr:to>
      <xdr:col>11</xdr:col>
      <xdr:colOff>358775</xdr:colOff>
      <xdr:row>96</xdr:row>
      <xdr:rowOff>86995</xdr:rowOff>
    </xdr:to>
    <xdr:sp macro="" textlink="">
      <xdr:nvSpPr>
        <xdr:cNvPr id="487" name="円/楕円 486"/>
        <xdr:cNvSpPr/>
      </xdr:nvSpPr>
      <xdr:spPr>
        <a:xfrm>
          <a:off x="7810500" y="1644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103522</xdr:rowOff>
    </xdr:from>
    <xdr:ext cx="534377" cy="259045"/>
    <xdr:sp macro="" textlink="">
      <xdr:nvSpPr>
        <xdr:cNvPr id="488" name="テキスト ボックス 487"/>
        <xdr:cNvSpPr txBox="1"/>
      </xdr:nvSpPr>
      <xdr:spPr>
        <a:xfrm>
          <a:off x="7594111" y="162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41,150</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34061</xdr:rowOff>
    </xdr:from>
    <xdr:to>
      <xdr:col>10</xdr:col>
      <xdr:colOff>155575</xdr:colOff>
      <xdr:row>96</xdr:row>
      <xdr:rowOff>135661</xdr:rowOff>
    </xdr:to>
    <xdr:sp macro="" textlink="">
      <xdr:nvSpPr>
        <xdr:cNvPr id="489" name="円/楕円 488"/>
        <xdr:cNvSpPr/>
      </xdr:nvSpPr>
      <xdr:spPr>
        <a:xfrm>
          <a:off x="6921500" y="164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152188</xdr:rowOff>
    </xdr:from>
    <xdr:ext cx="534377" cy="259045"/>
    <xdr:sp macro="" textlink="">
      <xdr:nvSpPr>
        <xdr:cNvPr id="490" name="テキスト ボックス 489"/>
        <xdr:cNvSpPr txBox="1"/>
      </xdr:nvSpPr>
      <xdr:spPr>
        <a:xfrm>
          <a:off x="6705111" y="1626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147244</xdr:rowOff>
    </xdr:from>
    <xdr:to>
      <xdr:col>23</xdr:col>
      <xdr:colOff>517525</xdr:colOff>
      <xdr:row>39</xdr:row>
      <xdr:rowOff>74419</xdr:rowOff>
    </xdr:to>
    <xdr:cxnSp macro="">
      <xdr:nvCxnSpPr>
        <xdr:cNvPr id="522" name="直線コネクタ 521"/>
        <xdr:cNvCxnSpPr/>
      </xdr:nvCxnSpPr>
      <xdr:spPr>
        <a:xfrm>
          <a:off x="15481300" y="6147994"/>
          <a:ext cx="838200" cy="61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43752</xdr:rowOff>
    </xdr:from>
    <xdr:ext cx="534377" cy="259045"/>
    <xdr:sp macro="" textlink="">
      <xdr:nvSpPr>
        <xdr:cNvPr id="523" name="消防費平均値テキスト"/>
        <xdr:cNvSpPr txBox="1"/>
      </xdr:nvSpPr>
      <xdr:spPr>
        <a:xfrm>
          <a:off x="16370300" y="6387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147244</xdr:rowOff>
    </xdr:from>
    <xdr:to>
      <xdr:col>22</xdr:col>
      <xdr:colOff>365125</xdr:colOff>
      <xdr:row>39</xdr:row>
      <xdr:rowOff>9823</xdr:rowOff>
    </xdr:to>
    <xdr:cxnSp macro="">
      <xdr:nvCxnSpPr>
        <xdr:cNvPr id="525" name="直線コネクタ 524"/>
        <xdr:cNvCxnSpPr/>
      </xdr:nvCxnSpPr>
      <xdr:spPr>
        <a:xfrm flipV="1">
          <a:off x="14592300" y="6147994"/>
          <a:ext cx="889000" cy="54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67066</xdr:rowOff>
    </xdr:from>
    <xdr:ext cx="534377" cy="259045"/>
    <xdr:sp macro="" textlink="">
      <xdr:nvSpPr>
        <xdr:cNvPr id="527" name="テキスト ボックス 526"/>
        <xdr:cNvSpPr txBox="1"/>
      </xdr:nvSpPr>
      <xdr:spPr>
        <a:xfrm>
          <a:off x="15214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9823</xdr:rowOff>
    </xdr:from>
    <xdr:to>
      <xdr:col>21</xdr:col>
      <xdr:colOff>161925</xdr:colOff>
      <xdr:row>39</xdr:row>
      <xdr:rowOff>70565</xdr:rowOff>
    </xdr:to>
    <xdr:cxnSp macro="">
      <xdr:nvCxnSpPr>
        <xdr:cNvPr id="528" name="直線コネクタ 527"/>
        <xdr:cNvCxnSpPr/>
      </xdr:nvCxnSpPr>
      <xdr:spPr>
        <a:xfrm flipV="1">
          <a:off x="13703300" y="6696373"/>
          <a:ext cx="889000" cy="6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133810</xdr:rowOff>
    </xdr:from>
    <xdr:ext cx="534377" cy="259045"/>
    <xdr:sp macro="" textlink="">
      <xdr:nvSpPr>
        <xdr:cNvPr id="530" name="テキスト ボックス 529"/>
        <xdr:cNvSpPr txBox="1"/>
      </xdr:nvSpPr>
      <xdr:spPr>
        <a:xfrm>
          <a:off x="14325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37026</xdr:rowOff>
    </xdr:from>
    <xdr:to>
      <xdr:col>19</xdr:col>
      <xdr:colOff>644525</xdr:colOff>
      <xdr:row>39</xdr:row>
      <xdr:rowOff>70565</xdr:rowOff>
    </xdr:to>
    <xdr:cxnSp macro="">
      <xdr:nvCxnSpPr>
        <xdr:cNvPr id="531" name="直線コネクタ 530"/>
        <xdr:cNvCxnSpPr/>
      </xdr:nvCxnSpPr>
      <xdr:spPr>
        <a:xfrm>
          <a:off x="12814300" y="6723576"/>
          <a:ext cx="889000" cy="3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139198</xdr:rowOff>
    </xdr:from>
    <xdr:ext cx="534377" cy="259045"/>
    <xdr:sp macro="" textlink="">
      <xdr:nvSpPr>
        <xdr:cNvPr id="533" name="テキスト ボックス 532"/>
        <xdr:cNvSpPr txBox="1"/>
      </xdr:nvSpPr>
      <xdr:spPr>
        <a:xfrm>
          <a:off x="13436111" y="63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166108</xdr:rowOff>
    </xdr:from>
    <xdr:ext cx="534377" cy="259045"/>
    <xdr:sp macro="" textlink="">
      <xdr:nvSpPr>
        <xdr:cNvPr id="535" name="テキスト ボックス 534"/>
        <xdr:cNvSpPr txBox="1"/>
      </xdr:nvSpPr>
      <xdr:spPr>
        <a:xfrm>
          <a:off x="12547111" y="63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39</xdr:row>
      <xdr:rowOff>23619</xdr:rowOff>
    </xdr:from>
    <xdr:to>
      <xdr:col>23</xdr:col>
      <xdr:colOff>568325</xdr:colOff>
      <xdr:row>39</xdr:row>
      <xdr:rowOff>125219</xdr:rowOff>
    </xdr:to>
    <xdr:sp macro="" textlink="">
      <xdr:nvSpPr>
        <xdr:cNvPr id="541" name="円/楕円 540"/>
        <xdr:cNvSpPr/>
      </xdr:nvSpPr>
      <xdr:spPr>
        <a:xfrm>
          <a:off x="16268700" y="671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109996</xdr:rowOff>
    </xdr:from>
    <xdr:ext cx="534377" cy="259045"/>
    <xdr:sp macro="" textlink="">
      <xdr:nvSpPr>
        <xdr:cNvPr id="542" name="消防費該当値テキスト"/>
        <xdr:cNvSpPr txBox="1"/>
      </xdr:nvSpPr>
      <xdr:spPr>
        <a:xfrm>
          <a:off x="16370300" y="662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10,749</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96444</xdr:rowOff>
    </xdr:from>
    <xdr:to>
      <xdr:col>22</xdr:col>
      <xdr:colOff>415925</xdr:colOff>
      <xdr:row>36</xdr:row>
      <xdr:rowOff>26594</xdr:rowOff>
    </xdr:to>
    <xdr:sp macro="" textlink="">
      <xdr:nvSpPr>
        <xdr:cNvPr id="543" name="円/楕円 542"/>
        <xdr:cNvSpPr/>
      </xdr:nvSpPr>
      <xdr:spPr>
        <a:xfrm>
          <a:off x="15430500" y="609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43121</xdr:rowOff>
    </xdr:from>
    <xdr:ext cx="534377" cy="259045"/>
    <xdr:sp macro="" textlink="">
      <xdr:nvSpPr>
        <xdr:cNvPr id="544" name="テキスト ボックス 543"/>
        <xdr:cNvSpPr txBox="1"/>
      </xdr:nvSpPr>
      <xdr:spPr>
        <a:xfrm>
          <a:off x="15214111" y="587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29,519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130473</xdr:rowOff>
    </xdr:from>
    <xdr:to>
      <xdr:col>21</xdr:col>
      <xdr:colOff>212725</xdr:colOff>
      <xdr:row>39</xdr:row>
      <xdr:rowOff>60623</xdr:rowOff>
    </xdr:to>
    <xdr:sp macro="" textlink="">
      <xdr:nvSpPr>
        <xdr:cNvPr id="545" name="円/楕円 544"/>
        <xdr:cNvSpPr/>
      </xdr:nvSpPr>
      <xdr:spPr>
        <a:xfrm>
          <a:off x="14541500" y="664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51750</xdr:rowOff>
    </xdr:from>
    <xdr:ext cx="534377" cy="259045"/>
    <xdr:sp macro="" textlink="">
      <xdr:nvSpPr>
        <xdr:cNvPr id="546" name="テキスト ボックス 545"/>
        <xdr:cNvSpPr txBox="1"/>
      </xdr:nvSpPr>
      <xdr:spPr>
        <a:xfrm>
          <a:off x="14325111" y="673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12,727</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19765</xdr:rowOff>
    </xdr:from>
    <xdr:to>
      <xdr:col>20</xdr:col>
      <xdr:colOff>9525</xdr:colOff>
      <xdr:row>39</xdr:row>
      <xdr:rowOff>121365</xdr:rowOff>
    </xdr:to>
    <xdr:sp macro="" textlink="">
      <xdr:nvSpPr>
        <xdr:cNvPr id="547" name="円/楕円 546"/>
        <xdr:cNvSpPr/>
      </xdr:nvSpPr>
      <xdr:spPr>
        <a:xfrm>
          <a:off x="13652500" y="67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112492</xdr:rowOff>
    </xdr:from>
    <xdr:ext cx="534377" cy="259045"/>
    <xdr:sp macro="" textlink="">
      <xdr:nvSpPr>
        <xdr:cNvPr id="548" name="テキスト ボックス 547"/>
        <xdr:cNvSpPr txBox="1"/>
      </xdr:nvSpPr>
      <xdr:spPr>
        <a:xfrm>
          <a:off x="13436111" y="679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157676</xdr:rowOff>
    </xdr:from>
    <xdr:to>
      <xdr:col>18</xdr:col>
      <xdr:colOff>492125</xdr:colOff>
      <xdr:row>39</xdr:row>
      <xdr:rowOff>87826</xdr:rowOff>
    </xdr:to>
    <xdr:sp macro="" textlink="">
      <xdr:nvSpPr>
        <xdr:cNvPr id="549" name="円/楕円 548"/>
        <xdr:cNvSpPr/>
      </xdr:nvSpPr>
      <xdr:spPr>
        <a:xfrm>
          <a:off x="12763500" y="66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78953</xdr:rowOff>
    </xdr:from>
    <xdr:ext cx="534377" cy="259045"/>
    <xdr:sp macro="" textlink="">
      <xdr:nvSpPr>
        <xdr:cNvPr id="550" name="テキスト ボックス 549"/>
        <xdr:cNvSpPr txBox="1"/>
      </xdr:nvSpPr>
      <xdr:spPr>
        <a:xfrm>
          <a:off x="12547111" y="676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112243</xdr:rowOff>
    </xdr:from>
    <xdr:to>
      <xdr:col>23</xdr:col>
      <xdr:colOff>517525</xdr:colOff>
      <xdr:row>58</xdr:row>
      <xdr:rowOff>117856</xdr:rowOff>
    </xdr:to>
    <xdr:cxnSp macro="">
      <xdr:nvCxnSpPr>
        <xdr:cNvPr id="580" name="直線コネクタ 579"/>
        <xdr:cNvCxnSpPr/>
      </xdr:nvCxnSpPr>
      <xdr:spPr>
        <a:xfrm flipV="1">
          <a:off x="15481300" y="9884893"/>
          <a:ext cx="838200" cy="17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111447</xdr:rowOff>
    </xdr:from>
    <xdr:ext cx="534377" cy="259045"/>
    <xdr:sp macro="" textlink="">
      <xdr:nvSpPr>
        <xdr:cNvPr id="581" name="教育費平均値テキスト"/>
        <xdr:cNvSpPr txBox="1"/>
      </xdr:nvSpPr>
      <xdr:spPr>
        <a:xfrm>
          <a:off x="16370300" y="988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117856</xdr:rowOff>
    </xdr:from>
    <xdr:to>
      <xdr:col>22</xdr:col>
      <xdr:colOff>365125</xdr:colOff>
      <xdr:row>59</xdr:row>
      <xdr:rowOff>35420</xdr:rowOff>
    </xdr:to>
    <xdr:cxnSp macro="">
      <xdr:nvCxnSpPr>
        <xdr:cNvPr id="583" name="直線コネクタ 582"/>
        <xdr:cNvCxnSpPr/>
      </xdr:nvCxnSpPr>
      <xdr:spPr>
        <a:xfrm flipV="1">
          <a:off x="14592300" y="10061956"/>
          <a:ext cx="889000" cy="8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71505</xdr:rowOff>
    </xdr:from>
    <xdr:ext cx="534377" cy="259045"/>
    <xdr:sp macro="" textlink="">
      <xdr:nvSpPr>
        <xdr:cNvPr id="585" name="テキスト ボックス 584"/>
        <xdr:cNvSpPr txBox="1"/>
      </xdr:nvSpPr>
      <xdr:spPr>
        <a:xfrm>
          <a:off x="15214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32512</xdr:rowOff>
    </xdr:from>
    <xdr:to>
      <xdr:col>21</xdr:col>
      <xdr:colOff>161925</xdr:colOff>
      <xdr:row>59</xdr:row>
      <xdr:rowOff>35420</xdr:rowOff>
    </xdr:to>
    <xdr:cxnSp macro="">
      <xdr:nvCxnSpPr>
        <xdr:cNvPr id="586" name="直線コネクタ 585"/>
        <xdr:cNvCxnSpPr/>
      </xdr:nvCxnSpPr>
      <xdr:spPr>
        <a:xfrm>
          <a:off x="13703300" y="10148062"/>
          <a:ext cx="889000" cy="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105770</xdr:rowOff>
    </xdr:from>
    <xdr:ext cx="534377" cy="259045"/>
    <xdr:sp macro="" textlink="">
      <xdr:nvSpPr>
        <xdr:cNvPr id="588" name="テキスト ボックス 587"/>
        <xdr:cNvSpPr txBox="1"/>
      </xdr:nvSpPr>
      <xdr:spPr>
        <a:xfrm>
          <a:off x="14325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102806</xdr:rowOff>
    </xdr:from>
    <xdr:to>
      <xdr:col>19</xdr:col>
      <xdr:colOff>644525</xdr:colOff>
      <xdr:row>59</xdr:row>
      <xdr:rowOff>32512</xdr:rowOff>
    </xdr:to>
    <xdr:cxnSp macro="">
      <xdr:nvCxnSpPr>
        <xdr:cNvPr id="589" name="直線コネクタ 588"/>
        <xdr:cNvCxnSpPr/>
      </xdr:nvCxnSpPr>
      <xdr:spPr>
        <a:xfrm>
          <a:off x="12814300" y="10046906"/>
          <a:ext cx="889000" cy="10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108881</xdr:rowOff>
    </xdr:from>
    <xdr:ext cx="534377" cy="259045"/>
    <xdr:sp macro="" textlink="">
      <xdr:nvSpPr>
        <xdr:cNvPr id="591" name="テキスト ボックス 590"/>
        <xdr:cNvSpPr txBox="1"/>
      </xdr:nvSpPr>
      <xdr:spPr>
        <a:xfrm>
          <a:off x="13436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3" name="テキスト ボックス 592"/>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61443</xdr:rowOff>
    </xdr:from>
    <xdr:to>
      <xdr:col>23</xdr:col>
      <xdr:colOff>568325</xdr:colOff>
      <xdr:row>57</xdr:row>
      <xdr:rowOff>163043</xdr:rowOff>
    </xdr:to>
    <xdr:sp macro="" textlink="">
      <xdr:nvSpPr>
        <xdr:cNvPr id="599" name="円/楕円 598"/>
        <xdr:cNvSpPr/>
      </xdr:nvSpPr>
      <xdr:spPr>
        <a:xfrm>
          <a:off x="16268700" y="983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84320</xdr:rowOff>
    </xdr:from>
    <xdr:ext cx="534377" cy="259045"/>
    <xdr:sp macro="" textlink="">
      <xdr:nvSpPr>
        <xdr:cNvPr id="600" name="教育費該当値テキスト"/>
        <xdr:cNvSpPr txBox="1"/>
      </xdr:nvSpPr>
      <xdr:spPr>
        <a:xfrm>
          <a:off x="16370300" y="968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51,662</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67056</xdr:rowOff>
    </xdr:from>
    <xdr:to>
      <xdr:col>22</xdr:col>
      <xdr:colOff>415925</xdr:colOff>
      <xdr:row>58</xdr:row>
      <xdr:rowOff>168656</xdr:rowOff>
    </xdr:to>
    <xdr:sp macro="" textlink="">
      <xdr:nvSpPr>
        <xdr:cNvPr id="601" name="円/楕円 600"/>
        <xdr:cNvSpPr/>
      </xdr:nvSpPr>
      <xdr:spPr>
        <a:xfrm>
          <a:off x="15430500" y="1001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159783</xdr:rowOff>
    </xdr:from>
    <xdr:ext cx="534377" cy="259045"/>
    <xdr:sp macro="" textlink="">
      <xdr:nvSpPr>
        <xdr:cNvPr id="602" name="テキスト ボックス 601"/>
        <xdr:cNvSpPr txBox="1"/>
      </xdr:nvSpPr>
      <xdr:spPr>
        <a:xfrm>
          <a:off x="15214111" y="1010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37,720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156070</xdr:rowOff>
    </xdr:from>
    <xdr:to>
      <xdr:col>21</xdr:col>
      <xdr:colOff>212725</xdr:colOff>
      <xdr:row>59</xdr:row>
      <xdr:rowOff>86220</xdr:rowOff>
    </xdr:to>
    <xdr:sp macro="" textlink="">
      <xdr:nvSpPr>
        <xdr:cNvPr id="603" name="円/楕円 602"/>
        <xdr:cNvSpPr/>
      </xdr:nvSpPr>
      <xdr:spPr>
        <a:xfrm>
          <a:off x="14541500" y="1010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77347</xdr:rowOff>
    </xdr:from>
    <xdr:ext cx="534377" cy="259045"/>
    <xdr:sp macro="" textlink="">
      <xdr:nvSpPr>
        <xdr:cNvPr id="604" name="テキスト ボックス 603"/>
        <xdr:cNvSpPr txBox="1"/>
      </xdr:nvSpPr>
      <xdr:spPr>
        <a:xfrm>
          <a:off x="14325111" y="1019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30,711</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153162</xdr:rowOff>
    </xdr:from>
    <xdr:to>
      <xdr:col>20</xdr:col>
      <xdr:colOff>9525</xdr:colOff>
      <xdr:row>59</xdr:row>
      <xdr:rowOff>83312</xdr:rowOff>
    </xdr:to>
    <xdr:sp macro="" textlink="">
      <xdr:nvSpPr>
        <xdr:cNvPr id="605" name="円/楕円 604"/>
        <xdr:cNvSpPr/>
      </xdr:nvSpPr>
      <xdr:spPr>
        <a:xfrm>
          <a:off x="13652500" y="1009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74439</xdr:rowOff>
    </xdr:from>
    <xdr:ext cx="534377" cy="259045"/>
    <xdr:sp macro="" textlink="">
      <xdr:nvSpPr>
        <xdr:cNvPr id="606" name="テキスト ボックス 605"/>
        <xdr:cNvSpPr txBox="1"/>
      </xdr:nvSpPr>
      <xdr:spPr>
        <a:xfrm>
          <a:off x="13436111" y="1018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30,940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52006</xdr:rowOff>
    </xdr:from>
    <xdr:to>
      <xdr:col>18</xdr:col>
      <xdr:colOff>492125</xdr:colOff>
      <xdr:row>58</xdr:row>
      <xdr:rowOff>153606</xdr:rowOff>
    </xdr:to>
    <xdr:sp macro="" textlink="">
      <xdr:nvSpPr>
        <xdr:cNvPr id="607" name="円/楕円 606"/>
        <xdr:cNvSpPr/>
      </xdr:nvSpPr>
      <xdr:spPr>
        <a:xfrm>
          <a:off x="12763500" y="999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144733</xdr:rowOff>
    </xdr:from>
    <xdr:ext cx="534377" cy="259045"/>
    <xdr:sp macro="" textlink="">
      <xdr:nvSpPr>
        <xdr:cNvPr id="608" name="テキスト ボックス 607"/>
        <xdr:cNvSpPr txBox="1"/>
      </xdr:nvSpPr>
      <xdr:spPr>
        <a:xfrm>
          <a:off x="12547111" y="1008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38,905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2" name="直線コネクタ 631"/>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5" name="災害復旧費最大値テキスト"/>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6" name="直線コネクタ 635"/>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38736</xdr:rowOff>
    </xdr:from>
    <xdr:to>
      <xdr:col>23</xdr:col>
      <xdr:colOff>517525</xdr:colOff>
      <xdr:row>79</xdr:row>
      <xdr:rowOff>44450</xdr:rowOff>
    </xdr:to>
    <xdr:cxnSp macro="">
      <xdr:nvCxnSpPr>
        <xdr:cNvPr id="637" name="直線コネクタ 636"/>
        <xdr:cNvCxnSpPr/>
      </xdr:nvCxnSpPr>
      <xdr:spPr>
        <a:xfrm>
          <a:off x="15481300" y="13583286"/>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115206</xdr:rowOff>
    </xdr:from>
    <xdr:ext cx="378565" cy="259045"/>
    <xdr:sp macro="" textlink="">
      <xdr:nvSpPr>
        <xdr:cNvPr id="638" name="災害復旧費平均値テキスト"/>
        <xdr:cNvSpPr txBox="1"/>
      </xdr:nvSpPr>
      <xdr:spPr>
        <a:xfrm>
          <a:off x="16370300" y="13316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39" name="フローチャート : 判断 638"/>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38736</xdr:rowOff>
    </xdr:from>
    <xdr:to>
      <xdr:col>22</xdr:col>
      <xdr:colOff>365125</xdr:colOff>
      <xdr:row>79</xdr:row>
      <xdr:rowOff>44450</xdr:rowOff>
    </xdr:to>
    <xdr:cxnSp macro="">
      <xdr:nvCxnSpPr>
        <xdr:cNvPr id="640" name="直線コネクタ 639"/>
        <xdr:cNvCxnSpPr/>
      </xdr:nvCxnSpPr>
      <xdr:spPr>
        <a:xfrm flipV="1">
          <a:off x="14592300" y="135832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1" name="フローチャート : 判断 640"/>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9669</xdr:rowOff>
    </xdr:from>
    <xdr:ext cx="469744" cy="259045"/>
    <xdr:sp macro="" textlink="">
      <xdr:nvSpPr>
        <xdr:cNvPr id="642" name="テキスト ボックス 641"/>
        <xdr:cNvSpPr txBox="1"/>
      </xdr:nvSpPr>
      <xdr:spPr>
        <a:xfrm>
          <a:off x="15246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34620</xdr:rowOff>
    </xdr:from>
    <xdr:to>
      <xdr:col>21</xdr:col>
      <xdr:colOff>161925</xdr:colOff>
      <xdr:row>79</xdr:row>
      <xdr:rowOff>44450</xdr:rowOff>
    </xdr:to>
    <xdr:cxnSp macro="">
      <xdr:nvCxnSpPr>
        <xdr:cNvPr id="643" name="直線コネクタ 642"/>
        <xdr:cNvCxnSpPr/>
      </xdr:nvCxnSpPr>
      <xdr:spPr>
        <a:xfrm>
          <a:off x="13703300" y="13579170"/>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4" name="フローチャート : 判断 643"/>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128388</xdr:rowOff>
    </xdr:from>
    <xdr:ext cx="469744" cy="259045"/>
    <xdr:sp macro="" textlink="">
      <xdr:nvSpPr>
        <xdr:cNvPr id="645" name="テキスト ボックス 644"/>
        <xdr:cNvSpPr txBox="1"/>
      </xdr:nvSpPr>
      <xdr:spPr>
        <a:xfrm>
          <a:off x="14357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34620</xdr:rowOff>
    </xdr:from>
    <xdr:to>
      <xdr:col>19</xdr:col>
      <xdr:colOff>644525</xdr:colOff>
      <xdr:row>79</xdr:row>
      <xdr:rowOff>40945</xdr:rowOff>
    </xdr:to>
    <xdr:cxnSp macro="">
      <xdr:nvCxnSpPr>
        <xdr:cNvPr id="646" name="直線コネクタ 645"/>
        <xdr:cNvCxnSpPr/>
      </xdr:nvCxnSpPr>
      <xdr:spPr>
        <a:xfrm flipV="1">
          <a:off x="12814300" y="13579170"/>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7" name="フローチャート : 判断 646"/>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41749</xdr:rowOff>
    </xdr:from>
    <xdr:ext cx="469744" cy="259045"/>
    <xdr:sp macro="" textlink="">
      <xdr:nvSpPr>
        <xdr:cNvPr id="648" name="テキスト ボックス 647"/>
        <xdr:cNvSpPr txBox="1"/>
      </xdr:nvSpPr>
      <xdr:spPr>
        <a:xfrm>
          <a:off x="13468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49" name="フローチャート : 判断 648"/>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13707</xdr:rowOff>
    </xdr:from>
    <xdr:ext cx="469744" cy="259045"/>
    <xdr:sp macro="" textlink="">
      <xdr:nvSpPr>
        <xdr:cNvPr id="650" name="テキスト ボックス 649"/>
        <xdr:cNvSpPr txBox="1"/>
      </xdr:nvSpPr>
      <xdr:spPr>
        <a:xfrm>
          <a:off x="12579427" y="130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6" name="円/楕円 65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159386</xdr:rowOff>
    </xdr:from>
    <xdr:to>
      <xdr:col>22</xdr:col>
      <xdr:colOff>415925</xdr:colOff>
      <xdr:row>79</xdr:row>
      <xdr:rowOff>89536</xdr:rowOff>
    </xdr:to>
    <xdr:sp macro="" textlink="">
      <xdr:nvSpPr>
        <xdr:cNvPr id="658" name="円/楕円 657"/>
        <xdr:cNvSpPr/>
      </xdr:nvSpPr>
      <xdr:spPr>
        <a:xfrm>
          <a:off x="15430500" y="1353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80663</xdr:rowOff>
    </xdr:from>
    <xdr:ext cx="313932" cy="259045"/>
    <xdr:sp macro="" textlink="">
      <xdr:nvSpPr>
        <xdr:cNvPr id="659" name="テキスト ボックス 658"/>
        <xdr:cNvSpPr txBox="1"/>
      </xdr:nvSpPr>
      <xdr:spPr>
        <a:xfrm>
          <a:off x="15324333" y="136252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0" name="円/楕円 65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1" name="テキスト ボックス 66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155270</xdr:rowOff>
    </xdr:from>
    <xdr:to>
      <xdr:col>20</xdr:col>
      <xdr:colOff>9525</xdr:colOff>
      <xdr:row>79</xdr:row>
      <xdr:rowOff>85420</xdr:rowOff>
    </xdr:to>
    <xdr:sp macro="" textlink="">
      <xdr:nvSpPr>
        <xdr:cNvPr id="662" name="円/楕円 661"/>
        <xdr:cNvSpPr/>
      </xdr:nvSpPr>
      <xdr:spPr>
        <a:xfrm>
          <a:off x="13652500" y="1352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76547</xdr:rowOff>
    </xdr:from>
    <xdr:ext cx="378565" cy="259045"/>
    <xdr:sp macro="" textlink="">
      <xdr:nvSpPr>
        <xdr:cNvPr id="663" name="テキスト ボックス 662"/>
        <xdr:cNvSpPr txBox="1"/>
      </xdr:nvSpPr>
      <xdr:spPr>
        <a:xfrm>
          <a:off x="13514017" y="1362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161595</xdr:rowOff>
    </xdr:from>
    <xdr:to>
      <xdr:col>18</xdr:col>
      <xdr:colOff>492125</xdr:colOff>
      <xdr:row>79</xdr:row>
      <xdr:rowOff>91745</xdr:rowOff>
    </xdr:to>
    <xdr:sp macro="" textlink="">
      <xdr:nvSpPr>
        <xdr:cNvPr id="664" name="円/楕円 663"/>
        <xdr:cNvSpPr/>
      </xdr:nvSpPr>
      <xdr:spPr>
        <a:xfrm>
          <a:off x="12763500" y="135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82872</xdr:rowOff>
    </xdr:from>
    <xdr:ext cx="313932" cy="259045"/>
    <xdr:sp macro="" textlink="">
      <xdr:nvSpPr>
        <xdr:cNvPr id="665" name="テキスト ボックス 664"/>
        <xdr:cNvSpPr txBox="1"/>
      </xdr:nvSpPr>
      <xdr:spPr>
        <a:xfrm>
          <a:off x="12657333" y="136274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55,526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1" name="直線コネクタ 690"/>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2"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3" name="直線コネクタ 692"/>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4"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5" name="直線コネクタ 694"/>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65520</xdr:rowOff>
    </xdr:from>
    <xdr:to>
      <xdr:col>23</xdr:col>
      <xdr:colOff>517525</xdr:colOff>
      <xdr:row>97</xdr:row>
      <xdr:rowOff>68425</xdr:rowOff>
    </xdr:to>
    <xdr:cxnSp macro="">
      <xdr:nvCxnSpPr>
        <xdr:cNvPr id="696" name="直線コネクタ 695"/>
        <xdr:cNvCxnSpPr/>
      </xdr:nvCxnSpPr>
      <xdr:spPr>
        <a:xfrm>
          <a:off x="15481300" y="16696170"/>
          <a:ext cx="838200" cy="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99841</xdr:rowOff>
    </xdr:from>
    <xdr:ext cx="534377" cy="259045"/>
    <xdr:sp macro="" textlink="">
      <xdr:nvSpPr>
        <xdr:cNvPr id="697" name="公債費平均値テキスト"/>
        <xdr:cNvSpPr txBox="1"/>
      </xdr:nvSpPr>
      <xdr:spPr>
        <a:xfrm>
          <a:off x="16370300" y="16387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8" name="フローチャート : 判断 697"/>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49240</xdr:rowOff>
    </xdr:from>
    <xdr:to>
      <xdr:col>22</xdr:col>
      <xdr:colOff>365125</xdr:colOff>
      <xdr:row>97</xdr:row>
      <xdr:rowOff>65520</xdr:rowOff>
    </xdr:to>
    <xdr:cxnSp macro="">
      <xdr:nvCxnSpPr>
        <xdr:cNvPr id="699" name="直線コネクタ 698"/>
        <xdr:cNvCxnSpPr/>
      </xdr:nvCxnSpPr>
      <xdr:spPr>
        <a:xfrm>
          <a:off x="14592300" y="16679890"/>
          <a:ext cx="889000" cy="1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0" name="フローチャート : 判断 699"/>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121384</xdr:rowOff>
    </xdr:from>
    <xdr:ext cx="534377" cy="259045"/>
    <xdr:sp macro="" textlink="">
      <xdr:nvSpPr>
        <xdr:cNvPr id="701" name="テキスト ボックス 700"/>
        <xdr:cNvSpPr txBox="1"/>
      </xdr:nvSpPr>
      <xdr:spPr>
        <a:xfrm>
          <a:off x="15214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34593</xdr:rowOff>
    </xdr:from>
    <xdr:to>
      <xdr:col>21</xdr:col>
      <xdr:colOff>161925</xdr:colOff>
      <xdr:row>97</xdr:row>
      <xdr:rowOff>49240</xdr:rowOff>
    </xdr:to>
    <xdr:cxnSp macro="">
      <xdr:nvCxnSpPr>
        <xdr:cNvPr id="702" name="直線コネクタ 701"/>
        <xdr:cNvCxnSpPr/>
      </xdr:nvCxnSpPr>
      <xdr:spPr>
        <a:xfrm>
          <a:off x="13703300" y="16665243"/>
          <a:ext cx="889000" cy="1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3" name="フローチャート : 判断 702"/>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117138</xdr:rowOff>
    </xdr:from>
    <xdr:ext cx="534377" cy="259045"/>
    <xdr:sp macro="" textlink="">
      <xdr:nvSpPr>
        <xdr:cNvPr id="704" name="テキスト ボックス 703"/>
        <xdr:cNvSpPr txBox="1"/>
      </xdr:nvSpPr>
      <xdr:spPr>
        <a:xfrm>
          <a:off x="14325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135079</xdr:rowOff>
    </xdr:from>
    <xdr:to>
      <xdr:col>19</xdr:col>
      <xdr:colOff>644525</xdr:colOff>
      <xdr:row>97</xdr:row>
      <xdr:rowOff>34593</xdr:rowOff>
    </xdr:to>
    <xdr:cxnSp macro="">
      <xdr:nvCxnSpPr>
        <xdr:cNvPr id="705" name="直線コネクタ 704"/>
        <xdr:cNvCxnSpPr/>
      </xdr:nvCxnSpPr>
      <xdr:spPr>
        <a:xfrm>
          <a:off x="12814300" y="16594279"/>
          <a:ext cx="889000" cy="7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6" name="フローチャート : 判断 705"/>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90850</xdr:rowOff>
    </xdr:from>
    <xdr:ext cx="534377" cy="259045"/>
    <xdr:sp macro="" textlink="">
      <xdr:nvSpPr>
        <xdr:cNvPr id="707" name="テキスト ボックス 706"/>
        <xdr:cNvSpPr txBox="1"/>
      </xdr:nvSpPr>
      <xdr:spPr>
        <a:xfrm>
          <a:off x="13436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8" name="フローチャート : 判断 707"/>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90180</xdr:rowOff>
    </xdr:from>
    <xdr:ext cx="534377" cy="259045"/>
    <xdr:sp macro="" textlink="">
      <xdr:nvSpPr>
        <xdr:cNvPr id="709" name="テキスト ボックス 708"/>
        <xdr:cNvSpPr txBox="1"/>
      </xdr:nvSpPr>
      <xdr:spPr>
        <a:xfrm>
          <a:off x="12547111" y="1620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17625</xdr:rowOff>
    </xdr:from>
    <xdr:to>
      <xdr:col>23</xdr:col>
      <xdr:colOff>568325</xdr:colOff>
      <xdr:row>97</xdr:row>
      <xdr:rowOff>119225</xdr:rowOff>
    </xdr:to>
    <xdr:sp macro="" textlink="">
      <xdr:nvSpPr>
        <xdr:cNvPr id="715" name="円/楕円 714"/>
        <xdr:cNvSpPr/>
      </xdr:nvSpPr>
      <xdr:spPr>
        <a:xfrm>
          <a:off x="16268700" y="1664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167502</xdr:rowOff>
    </xdr:from>
    <xdr:ext cx="534377" cy="259045"/>
    <xdr:sp macro="" textlink="">
      <xdr:nvSpPr>
        <xdr:cNvPr id="716" name="公債費該当値テキスト"/>
        <xdr:cNvSpPr txBox="1"/>
      </xdr:nvSpPr>
      <xdr:spPr>
        <a:xfrm>
          <a:off x="16370300" y="1662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22,865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14720</xdr:rowOff>
    </xdr:from>
    <xdr:to>
      <xdr:col>22</xdr:col>
      <xdr:colOff>415925</xdr:colOff>
      <xdr:row>97</xdr:row>
      <xdr:rowOff>116320</xdr:rowOff>
    </xdr:to>
    <xdr:sp macro="" textlink="">
      <xdr:nvSpPr>
        <xdr:cNvPr id="717" name="円/楕円 716"/>
        <xdr:cNvSpPr/>
      </xdr:nvSpPr>
      <xdr:spPr>
        <a:xfrm>
          <a:off x="15430500" y="166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107447</xdr:rowOff>
    </xdr:from>
    <xdr:ext cx="534377" cy="259045"/>
    <xdr:sp macro="" textlink="">
      <xdr:nvSpPr>
        <xdr:cNvPr id="718" name="テキスト ボックス 717"/>
        <xdr:cNvSpPr txBox="1"/>
      </xdr:nvSpPr>
      <xdr:spPr>
        <a:xfrm>
          <a:off x="15214111" y="167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169890</xdr:rowOff>
    </xdr:from>
    <xdr:to>
      <xdr:col>21</xdr:col>
      <xdr:colOff>212725</xdr:colOff>
      <xdr:row>97</xdr:row>
      <xdr:rowOff>100040</xdr:rowOff>
    </xdr:to>
    <xdr:sp macro="" textlink="">
      <xdr:nvSpPr>
        <xdr:cNvPr id="719" name="円/楕円 718"/>
        <xdr:cNvSpPr/>
      </xdr:nvSpPr>
      <xdr:spPr>
        <a:xfrm>
          <a:off x="14541500" y="1662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91167</xdr:rowOff>
    </xdr:from>
    <xdr:ext cx="534377" cy="259045"/>
    <xdr:sp macro="" textlink="">
      <xdr:nvSpPr>
        <xdr:cNvPr id="720" name="テキスト ボックス 719"/>
        <xdr:cNvSpPr txBox="1"/>
      </xdr:nvSpPr>
      <xdr:spPr>
        <a:xfrm>
          <a:off x="14325111" y="1672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24,040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155243</xdr:rowOff>
    </xdr:from>
    <xdr:to>
      <xdr:col>20</xdr:col>
      <xdr:colOff>9525</xdr:colOff>
      <xdr:row>97</xdr:row>
      <xdr:rowOff>85393</xdr:rowOff>
    </xdr:to>
    <xdr:sp macro="" textlink="">
      <xdr:nvSpPr>
        <xdr:cNvPr id="721" name="円/楕円 720"/>
        <xdr:cNvSpPr/>
      </xdr:nvSpPr>
      <xdr:spPr>
        <a:xfrm>
          <a:off x="13652500" y="1661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76520</xdr:rowOff>
    </xdr:from>
    <xdr:ext cx="534377" cy="259045"/>
    <xdr:sp macro="" textlink="">
      <xdr:nvSpPr>
        <xdr:cNvPr id="722" name="テキスト ボックス 721"/>
        <xdr:cNvSpPr txBox="1"/>
      </xdr:nvSpPr>
      <xdr:spPr>
        <a:xfrm>
          <a:off x="13436111" y="1670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24,937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84279</xdr:rowOff>
    </xdr:from>
    <xdr:to>
      <xdr:col>18</xdr:col>
      <xdr:colOff>492125</xdr:colOff>
      <xdr:row>97</xdr:row>
      <xdr:rowOff>14429</xdr:rowOff>
    </xdr:to>
    <xdr:sp macro="" textlink="">
      <xdr:nvSpPr>
        <xdr:cNvPr id="723" name="円/楕円 722"/>
        <xdr:cNvSpPr/>
      </xdr:nvSpPr>
      <xdr:spPr>
        <a:xfrm>
          <a:off x="12763500" y="1654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5556</xdr:rowOff>
    </xdr:from>
    <xdr:ext cx="534377" cy="259045"/>
    <xdr:sp macro="" textlink="">
      <xdr:nvSpPr>
        <xdr:cNvPr id="724" name="テキスト ボックス 723"/>
        <xdr:cNvSpPr txBox="1"/>
      </xdr:nvSpPr>
      <xdr:spPr>
        <a:xfrm>
          <a:off x="12547111" y="1663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29,283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8" name="テキスト ボックス 73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48" name="直線コネクタ 747"/>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51" name="諸支出金最大値テキスト"/>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52" name="直線コネクタ 751"/>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4" name="諸支出金平均値テキスト"/>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5" name="フローチャート : 判断 754"/>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7" name="フローチャート : 判断 756"/>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58" name="テキスト ボックス 757"/>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60" name="フローチャート : 判断 759"/>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61" name="テキスト ボックス 760"/>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63" name="フローチャート : 判断 762"/>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4" name="テキスト ボックス 763"/>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5" name="フローチャート : 判断 764"/>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6" name="テキスト ボックス 765"/>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73"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目的別における住民一人当たりのコストについては、歳出決算額の約</a:t>
          </a:r>
          <a:r>
            <a:rPr kumimoji="1" lang="en-US" altLang="ja-JP" sz="1300">
              <a:latin typeface="ＭＳ Ｐゴシック"/>
            </a:rPr>
            <a:t>3</a:t>
          </a:r>
          <a:r>
            <a:rPr kumimoji="1" lang="ja-JP" altLang="en-US" sz="1300">
              <a:latin typeface="ＭＳ Ｐゴシック"/>
            </a:rPr>
            <a:t>割近くを占める扶助費のうち約</a:t>
          </a:r>
          <a:r>
            <a:rPr kumimoji="1" lang="en-US" altLang="ja-JP" sz="1300">
              <a:latin typeface="ＭＳ Ｐゴシック"/>
            </a:rPr>
            <a:t>9</a:t>
          </a:r>
          <a:r>
            <a:rPr kumimoji="1" lang="ja-JP" altLang="en-US" sz="1300">
              <a:latin typeface="ＭＳ Ｐゴシック"/>
            </a:rPr>
            <a:t>割を民生費から支出していることから、民生費の住民一人当たり</a:t>
          </a:r>
          <a:r>
            <a:rPr kumimoji="1" lang="en-US" altLang="ja-JP" sz="1300">
              <a:latin typeface="ＭＳ Ｐゴシック"/>
            </a:rPr>
            <a:t>160,272</a:t>
          </a:r>
          <a:r>
            <a:rPr kumimoji="1" lang="ja-JP" altLang="en-US" sz="1300">
              <a:latin typeface="ＭＳ Ｐゴシック"/>
            </a:rPr>
            <a:t>円となっており突出している。特に、児童福祉費用が民生費の約</a:t>
          </a:r>
          <a:r>
            <a:rPr kumimoji="1" lang="en-US" altLang="ja-JP" sz="1300">
              <a:latin typeface="ＭＳ Ｐゴシック"/>
            </a:rPr>
            <a:t>5</a:t>
          </a:r>
          <a:r>
            <a:rPr kumimoji="1" lang="ja-JP" altLang="en-US" sz="1300">
              <a:latin typeface="ＭＳ Ｐゴシック"/>
            </a:rPr>
            <a:t>割強を占め、若年層人口が多い本町の人口構造も影響しているが、子育て支援策として行っている町独自政策を重点的に取り組んできたことによるものである。</a:t>
          </a:r>
          <a:endParaRPr kumimoji="1" lang="en-US" altLang="ja-JP" sz="1300">
            <a:latin typeface="ＭＳ Ｐゴシック"/>
          </a:endParaRPr>
        </a:p>
        <a:p>
          <a:r>
            <a:rPr kumimoji="1" lang="ja-JP" altLang="en-US" sz="1300">
              <a:latin typeface="ＭＳ Ｐゴシック"/>
            </a:rPr>
            <a:t>　今後は、各種公共施設等を所管する衛生費や土木費、教育費について、維持補償費や物件費、施設の統廃合を含めた更新事業が見込まれることから、住民サービスに過剰な偏りが生じないよう詳細な現状分析に基づいた年次的実行計画の策定が必要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宮崎県三股町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財政調整基金残高は、</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年度までに行う大規模事業実施に備え</a:t>
          </a:r>
          <a:r>
            <a:rPr kumimoji="1" lang="en-US" altLang="ja-JP" sz="1100">
              <a:latin typeface="ＭＳ ゴシック" pitchFamily="49" charset="-128"/>
              <a:ea typeface="ＭＳ ゴシック" pitchFamily="49" charset="-128"/>
            </a:rPr>
            <a:t>21</a:t>
          </a:r>
          <a:r>
            <a:rPr kumimoji="1" lang="ja-JP" altLang="en-US" sz="1100">
              <a:latin typeface="ＭＳ ゴシック" pitchFamily="49" charset="-128"/>
              <a:ea typeface="ＭＳ ゴシック" pitchFamily="49" charset="-128"/>
            </a:rPr>
            <a:t>年度以降基金の積み増しを行い、</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年度で</a:t>
          </a:r>
          <a:r>
            <a:rPr kumimoji="1" lang="en-US" altLang="ja-JP" sz="1100">
              <a:latin typeface="ＭＳ ゴシック" pitchFamily="49" charset="-128"/>
              <a:ea typeface="ＭＳ ゴシック" pitchFamily="49" charset="-128"/>
            </a:rPr>
            <a:t>264</a:t>
          </a:r>
          <a:r>
            <a:rPr kumimoji="1" lang="ja-JP" altLang="en-US" sz="1100">
              <a:latin typeface="ＭＳ ゴシック" pitchFamily="49" charset="-128"/>
              <a:ea typeface="ＭＳ ゴシック" pitchFamily="49" charset="-128"/>
            </a:rPr>
            <a:t>百万円を取り崩し現在高が</a:t>
          </a:r>
          <a:r>
            <a:rPr kumimoji="1" lang="en-US" altLang="ja-JP" sz="1100">
              <a:latin typeface="ＭＳ ゴシック" pitchFamily="49" charset="-128"/>
              <a:ea typeface="ＭＳ ゴシック" pitchFamily="49" charset="-128"/>
            </a:rPr>
            <a:t>1,326</a:t>
          </a:r>
          <a:r>
            <a:rPr kumimoji="1" lang="ja-JP" altLang="en-US" sz="1100">
              <a:latin typeface="ＭＳ ゴシック" pitchFamily="49" charset="-128"/>
              <a:ea typeface="ＭＳ ゴシック" pitchFamily="49" charset="-128"/>
            </a:rPr>
            <a:t>百万円となったが、</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年度では地方税など自主財源が伸び</a:t>
          </a:r>
          <a:r>
            <a:rPr kumimoji="1" lang="en-US" altLang="ja-JP" sz="1100">
              <a:latin typeface="ＭＳ ゴシック" pitchFamily="49" charset="-128"/>
              <a:ea typeface="ＭＳ ゴシック" pitchFamily="49" charset="-128"/>
            </a:rPr>
            <a:t>289</a:t>
          </a:r>
          <a:r>
            <a:rPr kumimoji="1" lang="ja-JP" altLang="en-US" sz="1100">
              <a:latin typeface="ＭＳ ゴシック" pitchFamily="49" charset="-128"/>
              <a:ea typeface="ＭＳ ゴシック" pitchFamily="49" charset="-128"/>
            </a:rPr>
            <a:t>百万円の積み増しとなり標準財政規模比は</a:t>
          </a:r>
          <a:r>
            <a:rPr kumimoji="1" lang="en-US" altLang="ja-JP" sz="1100">
              <a:latin typeface="ＭＳ ゴシック" pitchFamily="49" charset="-128"/>
              <a:ea typeface="ＭＳ ゴシック" pitchFamily="49" charset="-128"/>
            </a:rPr>
            <a:t>2.67</a:t>
          </a:r>
          <a:r>
            <a:rPr kumimoji="1" lang="ja-JP" altLang="en-US" sz="1100">
              <a:latin typeface="ＭＳ ゴシック" pitchFamily="49" charset="-128"/>
              <a:ea typeface="ＭＳ ゴシック" pitchFamily="49" charset="-128"/>
            </a:rPr>
            <a:t>ポイントの増となった。</a:t>
          </a:r>
        </a:p>
        <a:p>
          <a:r>
            <a:rPr kumimoji="1" lang="ja-JP" altLang="en-US" sz="1100">
              <a:latin typeface="ＭＳ ゴシック" pitchFamily="49" charset="-128"/>
              <a:ea typeface="ＭＳ ゴシック" pitchFamily="49" charset="-128"/>
            </a:rPr>
            <a:t>　実質収支額については、前年度との比較において、歳入歳出差引額が</a:t>
          </a:r>
          <a:r>
            <a:rPr kumimoji="1" lang="en-US" altLang="ja-JP" sz="1100">
              <a:latin typeface="ＭＳ ゴシック" pitchFamily="49" charset="-128"/>
              <a:ea typeface="ＭＳ ゴシック" pitchFamily="49" charset="-128"/>
            </a:rPr>
            <a:t>10</a:t>
          </a:r>
          <a:r>
            <a:rPr kumimoji="1" lang="ja-JP" altLang="en-US" sz="1100">
              <a:latin typeface="ＭＳ ゴシック" pitchFamily="49" charset="-128"/>
              <a:ea typeface="ＭＳ ゴシック" pitchFamily="49" charset="-128"/>
            </a:rPr>
            <a:t>百万円減の</a:t>
          </a:r>
          <a:r>
            <a:rPr kumimoji="1" lang="en-US" altLang="ja-JP" sz="1100">
              <a:latin typeface="ＭＳ ゴシック" pitchFamily="49" charset="-128"/>
              <a:ea typeface="ＭＳ ゴシック" pitchFamily="49" charset="-128"/>
            </a:rPr>
            <a:t>320</a:t>
          </a:r>
          <a:r>
            <a:rPr kumimoji="1" lang="ja-JP" altLang="en-US" sz="1100">
              <a:latin typeface="ＭＳ ゴシック" pitchFamily="49" charset="-128"/>
              <a:ea typeface="ＭＳ ゴシック" pitchFamily="49" charset="-128"/>
            </a:rPr>
            <a:t>百万円となったが、翌年度へ繰り越すべき財源が、</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年度と比較し</a:t>
          </a:r>
          <a:r>
            <a:rPr kumimoji="1" lang="en-US" altLang="ja-JP" sz="1100">
              <a:latin typeface="ＭＳ ゴシック" pitchFamily="49" charset="-128"/>
              <a:ea typeface="ＭＳ ゴシック" pitchFamily="49" charset="-128"/>
            </a:rPr>
            <a:t>63</a:t>
          </a:r>
          <a:r>
            <a:rPr kumimoji="1" lang="ja-JP" altLang="en-US" sz="1100">
              <a:latin typeface="ＭＳ ゴシック" pitchFamily="49" charset="-128"/>
              <a:ea typeface="ＭＳ ゴシック" pitchFamily="49" charset="-128"/>
            </a:rPr>
            <a:t>百万円減となったことから、</a:t>
          </a:r>
          <a:r>
            <a:rPr kumimoji="1" lang="en-US" altLang="ja-JP" sz="1100">
              <a:latin typeface="ＭＳ ゴシック" pitchFamily="49" charset="-128"/>
              <a:ea typeface="ＭＳ ゴシック" pitchFamily="49" charset="-128"/>
            </a:rPr>
            <a:t>53</a:t>
          </a:r>
          <a:r>
            <a:rPr kumimoji="1" lang="ja-JP" altLang="en-US" sz="1100">
              <a:latin typeface="ＭＳ ゴシック" pitchFamily="49" charset="-128"/>
              <a:ea typeface="ＭＳ ゴシック" pitchFamily="49" charset="-128"/>
            </a:rPr>
            <a:t>百万円増の</a:t>
          </a:r>
          <a:r>
            <a:rPr kumimoji="1" lang="en-US" altLang="ja-JP" sz="1100">
              <a:latin typeface="ＭＳ ゴシック" pitchFamily="49" charset="-128"/>
              <a:ea typeface="ＭＳ ゴシック" pitchFamily="49" charset="-128"/>
            </a:rPr>
            <a:t>0.81</a:t>
          </a:r>
          <a:r>
            <a:rPr kumimoji="1" lang="ja-JP" altLang="en-US" sz="1100">
              <a:latin typeface="ＭＳ ゴシック" pitchFamily="49" charset="-128"/>
              <a:ea typeface="ＭＳ ゴシック" pitchFamily="49" charset="-128"/>
            </a:rPr>
            <a:t>ポイント増となった。</a:t>
          </a:r>
        </a:p>
        <a:p>
          <a:r>
            <a:rPr kumimoji="1" lang="ja-JP" altLang="en-US" sz="1100">
              <a:latin typeface="ＭＳ ゴシック" pitchFamily="49" charset="-128"/>
              <a:ea typeface="ＭＳ ゴシック" pitchFamily="49" charset="-128"/>
            </a:rPr>
            <a:t>　</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年度実質単年度収支については、財政調整による積立額が</a:t>
          </a:r>
          <a:r>
            <a:rPr kumimoji="1" lang="en-US" altLang="ja-JP" sz="1100">
              <a:latin typeface="ＭＳ ゴシック" pitchFamily="49" charset="-128"/>
              <a:ea typeface="ＭＳ ゴシック" pitchFamily="49" charset="-128"/>
            </a:rPr>
            <a:t>78</a:t>
          </a:r>
          <a:r>
            <a:rPr kumimoji="1" lang="ja-JP" altLang="en-US" sz="1100">
              <a:latin typeface="ＭＳ ゴシック" pitchFamily="49" charset="-128"/>
              <a:ea typeface="ＭＳ ゴシック" pitchFamily="49" charset="-128"/>
            </a:rPr>
            <a:t>百万円の増となり、税収など自主財源の増により取崩しを取りやめたため、</a:t>
          </a:r>
          <a:r>
            <a:rPr kumimoji="1" lang="en-US" altLang="ja-JP" sz="1100">
              <a:latin typeface="ＭＳ ゴシック" pitchFamily="49" charset="-128"/>
              <a:ea typeface="ＭＳ ゴシック" pitchFamily="49" charset="-128"/>
            </a:rPr>
            <a:t>406</a:t>
          </a:r>
          <a:r>
            <a:rPr kumimoji="1" lang="ja-JP" altLang="en-US" sz="1100">
              <a:latin typeface="ＭＳ ゴシック" pitchFamily="49" charset="-128"/>
              <a:ea typeface="ＭＳ ゴシック" pitchFamily="49" charset="-128"/>
            </a:rPr>
            <a:t>百万円増となり</a:t>
          </a:r>
          <a:r>
            <a:rPr kumimoji="1" lang="en-US" altLang="ja-JP" sz="1100">
              <a:latin typeface="ＭＳ ゴシック" pitchFamily="49" charset="-128"/>
              <a:ea typeface="ＭＳ ゴシック" pitchFamily="49" charset="-128"/>
            </a:rPr>
            <a:t>7.41</a:t>
          </a:r>
          <a:r>
            <a:rPr kumimoji="1" lang="ja-JP" altLang="en-US" sz="1100">
              <a:latin typeface="ＭＳ ゴシック" pitchFamily="49" charset="-128"/>
              <a:ea typeface="ＭＳ ゴシック" pitchFamily="49" charset="-128"/>
            </a:rPr>
            <a:t>ポイントの大幅増となった。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宮崎県三股町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すべての会計で黒字となっている。</a:t>
          </a:r>
        </a:p>
        <a:p>
          <a:r>
            <a:rPr kumimoji="1" lang="ja-JP" altLang="en-US" sz="1100">
              <a:latin typeface="ＭＳ ゴシック" pitchFamily="49" charset="-128"/>
              <a:ea typeface="ＭＳ ゴシック" pitchFamily="49" charset="-128"/>
            </a:rPr>
            <a:t>　水道事業会計は、安定した黒字経営となっている。</a:t>
          </a:r>
        </a:p>
        <a:p>
          <a:r>
            <a:rPr kumimoji="1" lang="ja-JP" altLang="en-US" sz="1100">
              <a:latin typeface="ＭＳ ゴシック" pitchFamily="49" charset="-128"/>
              <a:ea typeface="ＭＳ ゴシック" pitchFamily="49" charset="-128"/>
            </a:rPr>
            <a:t>　国民健康保険特別会計は、</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年度共同事業拠出金が</a:t>
          </a:r>
          <a:r>
            <a:rPr kumimoji="1" lang="en-US" altLang="ja-JP" sz="1100">
              <a:latin typeface="ＭＳ ゴシック" pitchFamily="49" charset="-128"/>
              <a:ea typeface="ＭＳ ゴシック" pitchFamily="49" charset="-128"/>
            </a:rPr>
            <a:t>385</a:t>
          </a:r>
          <a:r>
            <a:rPr kumimoji="1" lang="ja-JP" altLang="en-US" sz="1100">
              <a:latin typeface="ＭＳ ゴシック" pitchFamily="49" charset="-128"/>
              <a:ea typeface="ＭＳ ゴシック" pitchFamily="49" charset="-128"/>
            </a:rPr>
            <a:t>百万円増え歳出総額</a:t>
          </a:r>
          <a:r>
            <a:rPr kumimoji="1" lang="en-US" altLang="ja-JP" sz="1100">
              <a:latin typeface="ＭＳ ゴシック" pitchFamily="49" charset="-128"/>
              <a:ea typeface="ＭＳ ゴシック" pitchFamily="49" charset="-128"/>
            </a:rPr>
            <a:t>320</a:t>
          </a:r>
          <a:r>
            <a:rPr kumimoji="1" lang="ja-JP" altLang="en-US" sz="1100">
              <a:latin typeface="ＭＳ ゴシック" pitchFamily="49" charset="-128"/>
              <a:ea typeface="ＭＳ ゴシック" pitchFamily="49" charset="-128"/>
            </a:rPr>
            <a:t>百万円増の</a:t>
          </a:r>
          <a:r>
            <a:rPr kumimoji="1" lang="en-US" altLang="ja-JP" sz="1100">
              <a:latin typeface="ＭＳ ゴシック" pitchFamily="49" charset="-128"/>
              <a:ea typeface="ＭＳ ゴシック" pitchFamily="49" charset="-128"/>
            </a:rPr>
            <a:t>3,397</a:t>
          </a:r>
          <a:r>
            <a:rPr kumimoji="1" lang="ja-JP" altLang="en-US" sz="1100">
              <a:latin typeface="ＭＳ ゴシック" pitchFamily="49" charset="-128"/>
              <a:ea typeface="ＭＳ ゴシック" pitchFamily="49" charset="-128"/>
            </a:rPr>
            <a:t>百万円となった。これに対し、歳入総額については、低所得者世帯への軽減措置等により保険料収入が</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百万円の減となったが、共同事業交付金が</a:t>
          </a:r>
          <a:r>
            <a:rPr kumimoji="1" lang="en-US" altLang="ja-JP" sz="1100">
              <a:latin typeface="ＭＳ ゴシック" pitchFamily="49" charset="-128"/>
              <a:ea typeface="ＭＳ ゴシック" pitchFamily="49" charset="-128"/>
            </a:rPr>
            <a:t>417</a:t>
          </a:r>
          <a:r>
            <a:rPr kumimoji="1" lang="ja-JP" altLang="en-US" sz="1100">
              <a:latin typeface="ＭＳ ゴシック" pitchFamily="49" charset="-128"/>
              <a:ea typeface="ＭＳ ゴシック" pitchFamily="49" charset="-128"/>
            </a:rPr>
            <a:t>百万円増えたことから</a:t>
          </a:r>
          <a:r>
            <a:rPr kumimoji="1" lang="en-US" altLang="ja-JP" sz="1100">
              <a:latin typeface="ＭＳ ゴシック" pitchFamily="49" charset="-128"/>
              <a:ea typeface="ＭＳ ゴシック" pitchFamily="49" charset="-128"/>
            </a:rPr>
            <a:t>221</a:t>
          </a:r>
          <a:r>
            <a:rPr kumimoji="1" lang="ja-JP" altLang="en-US" sz="1100">
              <a:latin typeface="ＭＳ ゴシック" pitchFamily="49" charset="-128"/>
              <a:ea typeface="ＭＳ ゴシック" pitchFamily="49" charset="-128"/>
            </a:rPr>
            <a:t>百万円の増となった。結果、前年度より標準財政規模比が</a:t>
          </a:r>
          <a:r>
            <a:rPr kumimoji="1" lang="en-US" altLang="ja-JP" sz="1100">
              <a:latin typeface="ＭＳ ゴシック" pitchFamily="49" charset="-128"/>
              <a:ea typeface="ＭＳ ゴシック" pitchFamily="49" charset="-128"/>
            </a:rPr>
            <a:t>1.93</a:t>
          </a:r>
          <a:r>
            <a:rPr kumimoji="1" lang="ja-JP" altLang="en-US" sz="1100">
              <a:latin typeface="ＭＳ ゴシック" pitchFamily="49" charset="-128"/>
              <a:ea typeface="ＭＳ ゴシック" pitchFamily="49" charset="-128"/>
            </a:rPr>
            <a:t>ポイントの減となった。過去</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ヵ年黒字経営を維持しているが、今後もさらに進む高齢化に対する備えと、急激な療養費等の高騰にも耐え得る適正な保険税額の設定及び準備基金残高の確保が必要である。　　</a:t>
          </a:r>
        </a:p>
        <a:p>
          <a:r>
            <a:rPr kumimoji="1" lang="ja-JP" altLang="en-US" sz="1100">
              <a:latin typeface="ＭＳ ゴシック" pitchFamily="49" charset="-128"/>
              <a:ea typeface="ＭＳ ゴシック" pitchFamily="49" charset="-128"/>
            </a:rPr>
            <a:t>　介護保険特別会計については、</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年度は、</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年度から</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年度を計画期間とする第</a:t>
          </a:r>
          <a:r>
            <a:rPr kumimoji="1" lang="en-US" altLang="ja-JP" sz="1100">
              <a:latin typeface="ＭＳ ゴシック" pitchFamily="49" charset="-128"/>
              <a:ea typeface="ＭＳ ゴシック" pitchFamily="49" charset="-128"/>
            </a:rPr>
            <a:t>6</a:t>
          </a:r>
          <a:r>
            <a:rPr kumimoji="1" lang="ja-JP" altLang="en-US" sz="1100">
              <a:latin typeface="ＭＳ ゴシック" pitchFamily="49" charset="-128"/>
              <a:ea typeface="ＭＳ ゴシック" pitchFamily="49" charset="-128"/>
            </a:rPr>
            <a:t>期計画の初年度となった。高齢化が進み要介護認定者も増加傾向にあることから、給付費についても増加している現状にあって、</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年度保険給付費全体で前年度に対し</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％の増となっており、今後も増加することが予想されることから毎月の給付費の推移に注視し、給付費の適正化に取組む必要がある。</a:t>
          </a:r>
        </a:p>
        <a:p>
          <a:r>
            <a:rPr kumimoji="1" lang="ja-JP" altLang="en-US" sz="1100">
              <a:latin typeface="ＭＳ ゴシック" pitchFamily="49" charset="-128"/>
              <a:ea typeface="ＭＳ ゴシック" pitchFamily="49" charset="-128"/>
            </a:rPr>
            <a:t>　公共下水道事業特別会計については、下水道事業整備の進捗率に比べ接続率の伸び悩みが課題となっていたが、現在約</a:t>
          </a:r>
          <a:r>
            <a:rPr kumimoji="1" lang="en-US" altLang="ja-JP" sz="1100">
              <a:latin typeface="ＭＳ ゴシック" pitchFamily="49" charset="-128"/>
              <a:ea typeface="ＭＳ ゴシック" pitchFamily="49" charset="-128"/>
            </a:rPr>
            <a:t>55</a:t>
          </a:r>
          <a:r>
            <a:rPr kumimoji="1" lang="ja-JP" altLang="en-US" sz="1100">
              <a:latin typeface="ＭＳ ゴシック" pitchFamily="49" charset="-128"/>
              <a:ea typeface="ＭＳ ゴシック" pitchFamily="49" charset="-128"/>
            </a:rPr>
            <a:t>％まで改善してきており、</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年度の使用料についても</a:t>
          </a:r>
          <a:r>
            <a:rPr kumimoji="1" lang="en-US" altLang="ja-JP" sz="1100">
              <a:latin typeface="ＭＳ ゴシック" pitchFamily="49" charset="-128"/>
              <a:ea typeface="ＭＳ ゴシック" pitchFamily="49" charset="-128"/>
            </a:rPr>
            <a:t>11.7</a:t>
          </a:r>
          <a:r>
            <a:rPr kumimoji="1" lang="ja-JP" altLang="en-US" sz="1100">
              <a:latin typeface="ＭＳ ゴシック" pitchFamily="49" charset="-128"/>
              <a:ea typeface="ＭＳ ゴシック" pitchFamily="49" charset="-128"/>
            </a:rPr>
            <a:t>％増となったことから、一般会計からの繰入金も減となった。住環境の現状を踏まえ、今後整備区域の変更も視野に入れた事業計画の見直しを検討し、公営企業会計としての適正化を推進していく必要がある。また、公営企業会計の適用推進についても、早急に検討をすす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10498930</v>
      </c>
      <c r="BO4" s="409"/>
      <c r="BP4" s="409"/>
      <c r="BQ4" s="409"/>
      <c r="BR4" s="409"/>
      <c r="BS4" s="409"/>
      <c r="BT4" s="409"/>
      <c r="BU4" s="410"/>
      <c r="BV4" s="408">
        <v>10428679</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5.2</v>
      </c>
      <c r="CU4" s="586"/>
      <c r="CV4" s="586"/>
      <c r="CW4" s="586"/>
      <c r="CX4" s="586"/>
      <c r="CY4" s="586"/>
      <c r="CZ4" s="586"/>
      <c r="DA4" s="587"/>
      <c r="DB4" s="585">
        <v>4.4000000000000004</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10179149</v>
      </c>
      <c r="BO5" s="414"/>
      <c r="BP5" s="414"/>
      <c r="BQ5" s="414"/>
      <c r="BR5" s="414"/>
      <c r="BS5" s="414"/>
      <c r="BT5" s="414"/>
      <c r="BU5" s="415"/>
      <c r="BV5" s="413">
        <v>10099220</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85.8</v>
      </c>
      <c r="CU5" s="384"/>
      <c r="CV5" s="384"/>
      <c r="CW5" s="384"/>
      <c r="CX5" s="384"/>
      <c r="CY5" s="384"/>
      <c r="CZ5" s="384"/>
      <c r="DA5" s="385"/>
      <c r="DB5" s="383">
        <v>87.5</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319781</v>
      </c>
      <c r="BO6" s="414"/>
      <c r="BP6" s="414"/>
      <c r="BQ6" s="414"/>
      <c r="BR6" s="414"/>
      <c r="BS6" s="414"/>
      <c r="BT6" s="414"/>
      <c r="BU6" s="415"/>
      <c r="BV6" s="413">
        <v>329459</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90.9</v>
      </c>
      <c r="CU6" s="560"/>
      <c r="CV6" s="560"/>
      <c r="CW6" s="560"/>
      <c r="CX6" s="560"/>
      <c r="CY6" s="560"/>
      <c r="CZ6" s="560"/>
      <c r="DA6" s="561"/>
      <c r="DB6" s="559">
        <v>93.3</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34650</v>
      </c>
      <c r="BO7" s="414"/>
      <c r="BP7" s="414"/>
      <c r="BQ7" s="414"/>
      <c r="BR7" s="414"/>
      <c r="BS7" s="414"/>
      <c r="BT7" s="414"/>
      <c r="BU7" s="415"/>
      <c r="BV7" s="413">
        <v>97505</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5519164</v>
      </c>
      <c r="CU7" s="414"/>
      <c r="CV7" s="414"/>
      <c r="CW7" s="414"/>
      <c r="CX7" s="414"/>
      <c r="CY7" s="414"/>
      <c r="CZ7" s="414"/>
      <c r="DA7" s="415"/>
      <c r="DB7" s="413">
        <v>5316047</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285131</v>
      </c>
      <c r="BO8" s="414"/>
      <c r="BP8" s="414"/>
      <c r="BQ8" s="414"/>
      <c r="BR8" s="414"/>
      <c r="BS8" s="414"/>
      <c r="BT8" s="414"/>
      <c r="BU8" s="415"/>
      <c r="BV8" s="413">
        <v>231954</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0.41</v>
      </c>
      <c r="CU8" s="523"/>
      <c r="CV8" s="523"/>
      <c r="CW8" s="523"/>
      <c r="CX8" s="523"/>
      <c r="CY8" s="523"/>
      <c r="CZ8" s="523"/>
      <c r="DA8" s="524"/>
      <c r="DB8" s="522">
        <v>0.4</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25404</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53177</v>
      </c>
      <c r="BO9" s="414"/>
      <c r="BP9" s="414"/>
      <c r="BQ9" s="414"/>
      <c r="BR9" s="414"/>
      <c r="BS9" s="414"/>
      <c r="BT9" s="414"/>
      <c r="BU9" s="415"/>
      <c r="BV9" s="413">
        <v>-7514</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8.3000000000000007</v>
      </c>
      <c r="CU9" s="384"/>
      <c r="CV9" s="384"/>
      <c r="CW9" s="384"/>
      <c r="CX9" s="384"/>
      <c r="CY9" s="384"/>
      <c r="CZ9" s="384"/>
      <c r="DA9" s="385"/>
      <c r="DB9" s="383">
        <v>8.6</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24800</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78</v>
      </c>
      <c r="AV10" s="471"/>
      <c r="AW10" s="471"/>
      <c r="AX10" s="471"/>
      <c r="AY10" s="393" t="s">
        <v>102</v>
      </c>
      <c r="AZ10" s="394"/>
      <c r="BA10" s="394"/>
      <c r="BB10" s="394"/>
      <c r="BC10" s="394"/>
      <c r="BD10" s="394"/>
      <c r="BE10" s="394"/>
      <c r="BF10" s="394"/>
      <c r="BG10" s="394"/>
      <c r="BH10" s="394"/>
      <c r="BI10" s="394"/>
      <c r="BJ10" s="394"/>
      <c r="BK10" s="394"/>
      <c r="BL10" s="394"/>
      <c r="BM10" s="395"/>
      <c r="BN10" s="413">
        <v>198295</v>
      </c>
      <c r="BO10" s="414"/>
      <c r="BP10" s="414"/>
      <c r="BQ10" s="414"/>
      <c r="BR10" s="414"/>
      <c r="BS10" s="414"/>
      <c r="BT10" s="414"/>
      <c r="BU10" s="415"/>
      <c r="BV10" s="413">
        <v>120561</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78</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26012</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v>264379</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25958</v>
      </c>
      <c r="S13" s="515"/>
      <c r="T13" s="515"/>
      <c r="U13" s="515"/>
      <c r="V13" s="516"/>
      <c r="W13" s="502" t="s">
        <v>120</v>
      </c>
      <c r="X13" s="426"/>
      <c r="Y13" s="426"/>
      <c r="Z13" s="426"/>
      <c r="AA13" s="426"/>
      <c r="AB13" s="427"/>
      <c r="AC13" s="389">
        <v>1029</v>
      </c>
      <c r="AD13" s="390"/>
      <c r="AE13" s="390"/>
      <c r="AF13" s="390"/>
      <c r="AG13" s="391"/>
      <c r="AH13" s="389">
        <v>1189</v>
      </c>
      <c r="AI13" s="390"/>
      <c r="AJ13" s="390"/>
      <c r="AK13" s="390"/>
      <c r="AL13" s="392"/>
      <c r="AM13" s="482" t="s">
        <v>121</v>
      </c>
      <c r="AN13" s="387"/>
      <c r="AO13" s="387"/>
      <c r="AP13" s="387"/>
      <c r="AQ13" s="387"/>
      <c r="AR13" s="387"/>
      <c r="AS13" s="387"/>
      <c r="AT13" s="388"/>
      <c r="AU13" s="470" t="s">
        <v>115</v>
      </c>
      <c r="AV13" s="471"/>
      <c r="AW13" s="471"/>
      <c r="AX13" s="471"/>
      <c r="AY13" s="393" t="s">
        <v>122</v>
      </c>
      <c r="AZ13" s="394"/>
      <c r="BA13" s="394"/>
      <c r="BB13" s="394"/>
      <c r="BC13" s="394"/>
      <c r="BD13" s="394"/>
      <c r="BE13" s="394"/>
      <c r="BF13" s="394"/>
      <c r="BG13" s="394"/>
      <c r="BH13" s="394"/>
      <c r="BI13" s="394"/>
      <c r="BJ13" s="394"/>
      <c r="BK13" s="394"/>
      <c r="BL13" s="394"/>
      <c r="BM13" s="395"/>
      <c r="BN13" s="413">
        <v>251472</v>
      </c>
      <c r="BO13" s="414"/>
      <c r="BP13" s="414"/>
      <c r="BQ13" s="414"/>
      <c r="BR13" s="414"/>
      <c r="BS13" s="414"/>
      <c r="BT13" s="414"/>
      <c r="BU13" s="415"/>
      <c r="BV13" s="413">
        <v>-151332</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9.1</v>
      </c>
      <c r="CU13" s="384"/>
      <c r="CV13" s="384"/>
      <c r="CW13" s="384"/>
      <c r="CX13" s="384"/>
      <c r="CY13" s="384"/>
      <c r="CZ13" s="384"/>
      <c r="DA13" s="385"/>
      <c r="DB13" s="383">
        <v>10.1</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124</v>
      </c>
      <c r="M14" s="543"/>
      <c r="N14" s="543"/>
      <c r="O14" s="543"/>
      <c r="P14" s="543"/>
      <c r="Q14" s="544"/>
      <c r="R14" s="514">
        <v>25968</v>
      </c>
      <c r="S14" s="515"/>
      <c r="T14" s="515"/>
      <c r="U14" s="515"/>
      <c r="V14" s="516"/>
      <c r="W14" s="517"/>
      <c r="X14" s="429"/>
      <c r="Y14" s="429"/>
      <c r="Z14" s="429"/>
      <c r="AA14" s="429"/>
      <c r="AB14" s="430"/>
      <c r="AC14" s="507">
        <v>8.9</v>
      </c>
      <c r="AD14" s="508"/>
      <c r="AE14" s="508"/>
      <c r="AF14" s="508"/>
      <c r="AG14" s="509"/>
      <c r="AH14" s="507">
        <v>10.1</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t="s">
        <v>117</v>
      </c>
      <c r="CU14" s="486"/>
      <c r="CV14" s="486"/>
      <c r="CW14" s="486"/>
      <c r="CX14" s="486"/>
      <c r="CY14" s="486"/>
      <c r="CZ14" s="486"/>
      <c r="DA14" s="487"/>
      <c r="DB14" s="518" t="s">
        <v>117</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25914</v>
      </c>
      <c r="S15" s="515"/>
      <c r="T15" s="515"/>
      <c r="U15" s="515"/>
      <c r="V15" s="516"/>
      <c r="W15" s="502" t="s">
        <v>126</v>
      </c>
      <c r="X15" s="426"/>
      <c r="Y15" s="426"/>
      <c r="Z15" s="426"/>
      <c r="AA15" s="426"/>
      <c r="AB15" s="427"/>
      <c r="AC15" s="389">
        <v>3026</v>
      </c>
      <c r="AD15" s="390"/>
      <c r="AE15" s="390"/>
      <c r="AF15" s="390"/>
      <c r="AG15" s="391"/>
      <c r="AH15" s="389">
        <v>3273</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1982211</v>
      </c>
      <c r="BO15" s="409"/>
      <c r="BP15" s="409"/>
      <c r="BQ15" s="409"/>
      <c r="BR15" s="409"/>
      <c r="BS15" s="409"/>
      <c r="BT15" s="409"/>
      <c r="BU15" s="410"/>
      <c r="BV15" s="408">
        <v>1836595</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26.1</v>
      </c>
      <c r="AD16" s="508"/>
      <c r="AE16" s="508"/>
      <c r="AF16" s="508"/>
      <c r="AG16" s="509"/>
      <c r="AH16" s="507">
        <v>27.9</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4700706</v>
      </c>
      <c r="BO16" s="414"/>
      <c r="BP16" s="414"/>
      <c r="BQ16" s="414"/>
      <c r="BR16" s="414"/>
      <c r="BS16" s="414"/>
      <c r="BT16" s="414"/>
      <c r="BU16" s="415"/>
      <c r="BV16" s="413">
        <v>4496904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132</v>
      </c>
      <c r="N17" s="497"/>
      <c r="O17" s="497"/>
      <c r="P17" s="497"/>
      <c r="Q17" s="498"/>
      <c r="R17" s="499" t="s">
        <v>130</v>
      </c>
      <c r="S17" s="500"/>
      <c r="T17" s="500"/>
      <c r="U17" s="500"/>
      <c r="V17" s="501"/>
      <c r="W17" s="502" t="s">
        <v>133</v>
      </c>
      <c r="X17" s="426"/>
      <c r="Y17" s="426"/>
      <c r="Z17" s="426"/>
      <c r="AA17" s="426"/>
      <c r="AB17" s="427"/>
      <c r="AC17" s="389">
        <v>7529</v>
      </c>
      <c r="AD17" s="390"/>
      <c r="AE17" s="390"/>
      <c r="AF17" s="390"/>
      <c r="AG17" s="391"/>
      <c r="AH17" s="389">
        <v>7190</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2474168</v>
      </c>
      <c r="BO17" s="414"/>
      <c r="BP17" s="414"/>
      <c r="BQ17" s="414"/>
      <c r="BR17" s="414"/>
      <c r="BS17" s="414"/>
      <c r="BT17" s="414"/>
      <c r="BU17" s="415"/>
      <c r="BV17" s="413">
        <v>2320340</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135</v>
      </c>
      <c r="C18" s="476"/>
      <c r="D18" s="476"/>
      <c r="E18" s="477"/>
      <c r="F18" s="477"/>
      <c r="G18" s="477"/>
      <c r="H18" s="477"/>
      <c r="I18" s="477"/>
      <c r="J18" s="477"/>
      <c r="K18" s="477"/>
      <c r="L18" s="478">
        <v>110.02</v>
      </c>
      <c r="M18" s="478"/>
      <c r="N18" s="478"/>
      <c r="O18" s="478"/>
      <c r="P18" s="478"/>
      <c r="Q18" s="478"/>
      <c r="R18" s="479"/>
      <c r="S18" s="479"/>
      <c r="T18" s="479"/>
      <c r="U18" s="479"/>
      <c r="V18" s="480"/>
      <c r="W18" s="494"/>
      <c r="X18" s="495"/>
      <c r="Y18" s="495"/>
      <c r="Z18" s="495"/>
      <c r="AA18" s="495"/>
      <c r="AB18" s="503"/>
      <c r="AC18" s="377">
        <v>65</v>
      </c>
      <c r="AD18" s="378"/>
      <c r="AE18" s="378"/>
      <c r="AF18" s="378"/>
      <c r="AG18" s="481"/>
      <c r="AH18" s="377">
        <v>61.3</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4877712</v>
      </c>
      <c r="BO18" s="414"/>
      <c r="BP18" s="414"/>
      <c r="BQ18" s="414"/>
      <c r="BR18" s="414"/>
      <c r="BS18" s="414"/>
      <c r="BT18" s="414"/>
      <c r="BU18" s="415"/>
      <c r="BV18" s="413">
        <v>4718285</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137</v>
      </c>
      <c r="C19" s="476"/>
      <c r="D19" s="476"/>
      <c r="E19" s="477"/>
      <c r="F19" s="477"/>
      <c r="G19" s="477"/>
      <c r="H19" s="477"/>
      <c r="I19" s="477"/>
      <c r="J19" s="477"/>
      <c r="K19" s="477"/>
      <c r="L19" s="483">
        <v>231</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6433567</v>
      </c>
      <c r="BO19" s="414"/>
      <c r="BP19" s="414"/>
      <c r="BQ19" s="414"/>
      <c r="BR19" s="414"/>
      <c r="BS19" s="414"/>
      <c r="BT19" s="414"/>
      <c r="BU19" s="415"/>
      <c r="BV19" s="413">
        <v>6286747</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139</v>
      </c>
      <c r="C20" s="476"/>
      <c r="D20" s="476"/>
      <c r="E20" s="477"/>
      <c r="F20" s="477"/>
      <c r="G20" s="477"/>
      <c r="H20" s="477"/>
      <c r="I20" s="477"/>
      <c r="J20" s="477"/>
      <c r="K20" s="477"/>
      <c r="L20" s="483">
        <v>9967</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7719981</v>
      </c>
      <c r="BO23" s="414"/>
      <c r="BP23" s="414"/>
      <c r="BQ23" s="414"/>
      <c r="BR23" s="414"/>
      <c r="BS23" s="414"/>
      <c r="BT23" s="414"/>
      <c r="BU23" s="415"/>
      <c r="BV23" s="413">
        <v>7632752</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148</v>
      </c>
      <c r="F24" s="387"/>
      <c r="G24" s="387"/>
      <c r="H24" s="387"/>
      <c r="I24" s="387"/>
      <c r="J24" s="387"/>
      <c r="K24" s="388"/>
      <c r="L24" s="389">
        <v>1</v>
      </c>
      <c r="M24" s="390"/>
      <c r="N24" s="390"/>
      <c r="O24" s="390"/>
      <c r="P24" s="391"/>
      <c r="Q24" s="389">
        <v>7240</v>
      </c>
      <c r="R24" s="390"/>
      <c r="S24" s="390"/>
      <c r="T24" s="390"/>
      <c r="U24" s="390"/>
      <c r="V24" s="391"/>
      <c r="W24" s="455"/>
      <c r="X24" s="446"/>
      <c r="Y24" s="447"/>
      <c r="Z24" s="386" t="s">
        <v>149</v>
      </c>
      <c r="AA24" s="387"/>
      <c r="AB24" s="387"/>
      <c r="AC24" s="387"/>
      <c r="AD24" s="387"/>
      <c r="AE24" s="387"/>
      <c r="AF24" s="387"/>
      <c r="AG24" s="388"/>
      <c r="AH24" s="389">
        <v>151</v>
      </c>
      <c r="AI24" s="390"/>
      <c r="AJ24" s="390"/>
      <c r="AK24" s="390"/>
      <c r="AL24" s="391"/>
      <c r="AM24" s="389">
        <v>484106</v>
      </c>
      <c r="AN24" s="390"/>
      <c r="AO24" s="390"/>
      <c r="AP24" s="390"/>
      <c r="AQ24" s="390"/>
      <c r="AR24" s="391"/>
      <c r="AS24" s="389">
        <v>3206</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6379212</v>
      </c>
      <c r="BO24" s="414"/>
      <c r="BP24" s="414"/>
      <c r="BQ24" s="414"/>
      <c r="BR24" s="414"/>
      <c r="BS24" s="414"/>
      <c r="BT24" s="414"/>
      <c r="BU24" s="415"/>
      <c r="BV24" s="413">
        <v>6423980</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151</v>
      </c>
      <c r="F25" s="387"/>
      <c r="G25" s="387"/>
      <c r="H25" s="387"/>
      <c r="I25" s="387"/>
      <c r="J25" s="387"/>
      <c r="K25" s="388"/>
      <c r="L25" s="389">
        <v>1</v>
      </c>
      <c r="M25" s="390"/>
      <c r="N25" s="390"/>
      <c r="O25" s="390"/>
      <c r="P25" s="391"/>
      <c r="Q25" s="389">
        <v>5830</v>
      </c>
      <c r="R25" s="390"/>
      <c r="S25" s="390"/>
      <c r="T25" s="390"/>
      <c r="U25" s="390"/>
      <c r="V25" s="391"/>
      <c r="W25" s="455"/>
      <c r="X25" s="446"/>
      <c r="Y25" s="447"/>
      <c r="Z25" s="386" t="s">
        <v>152</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834078</v>
      </c>
      <c r="BO25" s="409"/>
      <c r="BP25" s="409"/>
      <c r="BQ25" s="409"/>
      <c r="BR25" s="409"/>
      <c r="BS25" s="409"/>
      <c r="BT25" s="409"/>
      <c r="BU25" s="410"/>
      <c r="BV25" s="408">
        <v>835518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154</v>
      </c>
      <c r="F26" s="387"/>
      <c r="G26" s="387"/>
      <c r="H26" s="387"/>
      <c r="I26" s="387"/>
      <c r="J26" s="387"/>
      <c r="K26" s="388"/>
      <c r="L26" s="389">
        <v>1</v>
      </c>
      <c r="M26" s="390"/>
      <c r="N26" s="390"/>
      <c r="O26" s="390"/>
      <c r="P26" s="391"/>
      <c r="Q26" s="389">
        <v>5550</v>
      </c>
      <c r="R26" s="390"/>
      <c r="S26" s="390"/>
      <c r="T26" s="390"/>
      <c r="U26" s="390"/>
      <c r="V26" s="391"/>
      <c r="W26" s="455"/>
      <c r="X26" s="446"/>
      <c r="Y26" s="447"/>
      <c r="Z26" s="386" t="s">
        <v>155</v>
      </c>
      <c r="AA26" s="468"/>
      <c r="AB26" s="468"/>
      <c r="AC26" s="468"/>
      <c r="AD26" s="468"/>
      <c r="AE26" s="468"/>
      <c r="AF26" s="468"/>
      <c r="AG26" s="469"/>
      <c r="AH26" s="389">
        <v>6</v>
      </c>
      <c r="AI26" s="390"/>
      <c r="AJ26" s="390"/>
      <c r="AK26" s="390"/>
      <c r="AL26" s="391"/>
      <c r="AM26" s="389">
        <v>21126</v>
      </c>
      <c r="AN26" s="390"/>
      <c r="AO26" s="390"/>
      <c r="AP26" s="390"/>
      <c r="AQ26" s="390"/>
      <c r="AR26" s="391"/>
      <c r="AS26" s="389">
        <v>3521</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157</v>
      </c>
      <c r="F27" s="387"/>
      <c r="G27" s="387"/>
      <c r="H27" s="387"/>
      <c r="I27" s="387"/>
      <c r="J27" s="387"/>
      <c r="K27" s="388"/>
      <c r="L27" s="389">
        <v>1</v>
      </c>
      <c r="M27" s="390"/>
      <c r="N27" s="390"/>
      <c r="O27" s="390"/>
      <c r="P27" s="391"/>
      <c r="Q27" s="389">
        <v>2960</v>
      </c>
      <c r="R27" s="390"/>
      <c r="S27" s="390"/>
      <c r="T27" s="390"/>
      <c r="U27" s="390"/>
      <c r="V27" s="391"/>
      <c r="W27" s="455"/>
      <c r="X27" s="446"/>
      <c r="Y27" s="447"/>
      <c r="Z27" s="386" t="s">
        <v>158</v>
      </c>
      <c r="AA27" s="387"/>
      <c r="AB27" s="387"/>
      <c r="AC27" s="387"/>
      <c r="AD27" s="387"/>
      <c r="AE27" s="387"/>
      <c r="AF27" s="387"/>
      <c r="AG27" s="388"/>
      <c r="AH27" s="389">
        <v>1</v>
      </c>
      <c r="AI27" s="390"/>
      <c r="AJ27" s="390"/>
      <c r="AK27" s="390"/>
      <c r="AL27" s="391"/>
      <c r="AM27" s="389" t="s">
        <v>159</v>
      </c>
      <c r="AN27" s="390"/>
      <c r="AO27" s="390"/>
      <c r="AP27" s="390"/>
      <c r="AQ27" s="390"/>
      <c r="AR27" s="391"/>
      <c r="AS27" s="389" t="s">
        <v>159</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500000</v>
      </c>
      <c r="BO27" s="417"/>
      <c r="BP27" s="417"/>
      <c r="BQ27" s="417"/>
      <c r="BR27" s="417"/>
      <c r="BS27" s="417"/>
      <c r="BT27" s="417"/>
      <c r="BU27" s="418"/>
      <c r="BV27" s="416">
        <v>500000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161</v>
      </c>
      <c r="F28" s="387"/>
      <c r="G28" s="387"/>
      <c r="H28" s="387"/>
      <c r="I28" s="387"/>
      <c r="J28" s="387"/>
      <c r="K28" s="388"/>
      <c r="L28" s="389">
        <v>1</v>
      </c>
      <c r="M28" s="390"/>
      <c r="N28" s="390"/>
      <c r="O28" s="390"/>
      <c r="P28" s="391"/>
      <c r="Q28" s="389">
        <v>2370</v>
      </c>
      <c r="R28" s="390"/>
      <c r="S28" s="390"/>
      <c r="T28" s="390"/>
      <c r="U28" s="390"/>
      <c r="V28" s="391"/>
      <c r="W28" s="455"/>
      <c r="X28" s="446"/>
      <c r="Y28" s="447"/>
      <c r="Z28" s="386" t="s">
        <v>162</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1524407</v>
      </c>
      <c r="BO28" s="409"/>
      <c r="BP28" s="409"/>
      <c r="BQ28" s="409"/>
      <c r="BR28" s="409"/>
      <c r="BS28" s="409"/>
      <c r="BT28" s="409"/>
      <c r="BU28" s="410"/>
      <c r="BV28" s="408">
        <v>1326112</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165</v>
      </c>
      <c r="F29" s="387"/>
      <c r="G29" s="387"/>
      <c r="H29" s="387"/>
      <c r="I29" s="387"/>
      <c r="J29" s="387"/>
      <c r="K29" s="388"/>
      <c r="L29" s="389">
        <v>10</v>
      </c>
      <c r="M29" s="390"/>
      <c r="N29" s="390"/>
      <c r="O29" s="390"/>
      <c r="P29" s="391"/>
      <c r="Q29" s="389">
        <v>2150</v>
      </c>
      <c r="R29" s="390"/>
      <c r="S29" s="390"/>
      <c r="T29" s="390"/>
      <c r="U29" s="390"/>
      <c r="V29" s="391"/>
      <c r="W29" s="456"/>
      <c r="X29" s="457"/>
      <c r="Y29" s="458"/>
      <c r="Z29" s="386" t="s">
        <v>166</v>
      </c>
      <c r="AA29" s="387"/>
      <c r="AB29" s="387"/>
      <c r="AC29" s="387"/>
      <c r="AD29" s="387"/>
      <c r="AE29" s="387"/>
      <c r="AF29" s="387"/>
      <c r="AG29" s="388"/>
      <c r="AH29" s="389">
        <v>152</v>
      </c>
      <c r="AI29" s="390"/>
      <c r="AJ29" s="390"/>
      <c r="AK29" s="390"/>
      <c r="AL29" s="391"/>
      <c r="AM29" s="389">
        <v>488039</v>
      </c>
      <c r="AN29" s="390"/>
      <c r="AO29" s="390"/>
      <c r="AP29" s="390"/>
      <c r="AQ29" s="390"/>
      <c r="AR29" s="391"/>
      <c r="AS29" s="389">
        <v>3211</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242016</v>
      </c>
      <c r="BO29" s="414"/>
      <c r="BP29" s="414"/>
      <c r="BQ29" s="414"/>
      <c r="BR29" s="414"/>
      <c r="BS29" s="414"/>
      <c r="BT29" s="414"/>
      <c r="BU29" s="415"/>
      <c r="BV29" s="413">
        <v>182857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1603377</v>
      </c>
      <c r="BO30" s="417"/>
      <c r="BP30" s="417"/>
      <c r="BQ30" s="417"/>
      <c r="BR30" s="417"/>
      <c r="BS30" s="417"/>
      <c r="BT30" s="417"/>
      <c r="BU30" s="418"/>
      <c r="BV30" s="416">
        <v>1571905</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IF('各会計、関係団体の財政状況及び健全化判断比率'!B33="","",'各会計、関係団体の財政状況及び健全化判断比率'!B33)</f>
        <v>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宮崎県市町村総合事務組合（一般会計）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14</v>
      </c>
      <c r="CP34" s="373"/>
      <c r="CQ34" s="372" t="str">
        <f>IF('各会計、関係団体の財政状況及び健全化判断比率'!BS7="","",'各会計、関係団体の財政状況及び健全化判断比率'!BS7)</f>
        <v>三股町土地開発公社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IF('各会計、関係団体の財政状況及び健全化判断比率'!B34="","",'各会計、関係団体の財政状況及び健全化判断比率'!B34)</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宮崎県市町村総合事務組合（市町村交通災害共済事業特別会計）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後期高齢者医療保険特別会計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宮崎県後期高齢者医療広域連合（一般会計）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介護サービス事業特別会計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宮崎県後期高齢者医療広域連合（後期高齢者医療特別会計）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宮崎県自治会館管理組合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x14ac:dyDescent="0.15">
      <c r="A34" s="22"/>
      <c r="B34" s="31"/>
      <c r="C34" s="1181" t="s">
        <v>534</v>
      </c>
      <c r="D34" s="1181"/>
      <c r="E34" s="1182"/>
      <c r="F34" s="32">
        <v>5.03</v>
      </c>
      <c r="G34" s="33">
        <v>5.91</v>
      </c>
      <c r="H34" s="33">
        <v>5.24</v>
      </c>
      <c r="I34" s="33">
        <v>5.49</v>
      </c>
      <c r="J34" s="34">
        <v>5.66</v>
      </c>
      <c r="K34" s="22"/>
      <c r="L34" s="22"/>
      <c r="M34" s="22"/>
      <c r="N34" s="22"/>
      <c r="O34" s="22"/>
      <c r="P34" s="22"/>
    </row>
    <row r="35" spans="1:16" ht="39" customHeight="1" x14ac:dyDescent="0.15">
      <c r="A35" s="22"/>
      <c r="B35" s="35"/>
      <c r="C35" s="1175" t="s">
        <v>535</v>
      </c>
      <c r="D35" s="1176"/>
      <c r="E35" s="1177"/>
      <c r="F35" s="36">
        <v>4.51</v>
      </c>
      <c r="G35" s="37">
        <v>2.46</v>
      </c>
      <c r="H35" s="37">
        <v>4.47</v>
      </c>
      <c r="I35" s="37">
        <v>4.3600000000000003</v>
      </c>
      <c r="J35" s="38">
        <v>5.16</v>
      </c>
      <c r="K35" s="22"/>
      <c r="L35" s="22"/>
      <c r="M35" s="22"/>
      <c r="N35" s="22"/>
      <c r="O35" s="22"/>
      <c r="P35" s="22"/>
    </row>
    <row r="36" spans="1:16" ht="39" customHeight="1" x14ac:dyDescent="0.15">
      <c r="A36" s="22"/>
      <c r="B36" s="35"/>
      <c r="C36" s="1175" t="s">
        <v>536</v>
      </c>
      <c r="D36" s="1176"/>
      <c r="E36" s="1177"/>
      <c r="F36" s="36">
        <v>3.56</v>
      </c>
      <c r="G36" s="37">
        <v>3.37</v>
      </c>
      <c r="H36" s="37">
        <v>5.77</v>
      </c>
      <c r="I36" s="37">
        <v>3.96</v>
      </c>
      <c r="J36" s="38">
        <v>2.0299999999999998</v>
      </c>
      <c r="K36" s="22"/>
      <c r="L36" s="22"/>
      <c r="M36" s="22"/>
      <c r="N36" s="22"/>
      <c r="O36" s="22"/>
      <c r="P36" s="22"/>
    </row>
    <row r="37" spans="1:16" ht="39" customHeight="1" x14ac:dyDescent="0.15">
      <c r="A37" s="22"/>
      <c r="B37" s="35"/>
      <c r="C37" s="1175" t="s">
        <v>537</v>
      </c>
      <c r="D37" s="1176"/>
      <c r="E37" s="1177"/>
      <c r="F37" s="36">
        <v>0.57999999999999996</v>
      </c>
      <c r="G37" s="37">
        <v>0.77</v>
      </c>
      <c r="H37" s="37">
        <v>0.88</v>
      </c>
      <c r="I37" s="37">
        <v>0.56999999999999995</v>
      </c>
      <c r="J37" s="38">
        <v>0.77</v>
      </c>
      <c r="K37" s="22"/>
      <c r="L37" s="22"/>
      <c r="M37" s="22"/>
      <c r="N37" s="22"/>
      <c r="O37" s="22"/>
      <c r="P37" s="22"/>
    </row>
    <row r="38" spans="1:16" ht="39" customHeight="1" x14ac:dyDescent="0.15">
      <c r="A38" s="22"/>
      <c r="B38" s="35"/>
      <c r="C38" s="1175" t="s">
        <v>538</v>
      </c>
      <c r="D38" s="1176"/>
      <c r="E38" s="1177"/>
      <c r="F38" s="36">
        <v>0.14000000000000001</v>
      </c>
      <c r="G38" s="37">
        <v>0.03</v>
      </c>
      <c r="H38" s="37">
        <v>0.16</v>
      </c>
      <c r="I38" s="37">
        <v>0.28999999999999998</v>
      </c>
      <c r="J38" s="38">
        <v>0.13</v>
      </c>
      <c r="K38" s="22"/>
      <c r="L38" s="22"/>
      <c r="M38" s="22"/>
      <c r="N38" s="22"/>
      <c r="O38" s="22"/>
      <c r="P38" s="22"/>
    </row>
    <row r="39" spans="1:16" ht="39" customHeight="1" x14ac:dyDescent="0.15">
      <c r="A39" s="22"/>
      <c r="B39" s="35"/>
      <c r="C39" s="1175" t="s">
        <v>539</v>
      </c>
      <c r="D39" s="1176"/>
      <c r="E39" s="1177"/>
      <c r="F39" s="36">
        <v>0</v>
      </c>
      <c r="G39" s="37">
        <v>0.04</v>
      </c>
      <c r="H39" s="37">
        <v>0.06</v>
      </c>
      <c r="I39" s="37">
        <v>0.02</v>
      </c>
      <c r="J39" s="38">
        <v>0.03</v>
      </c>
      <c r="K39" s="22"/>
      <c r="L39" s="22"/>
      <c r="M39" s="22"/>
      <c r="N39" s="22"/>
      <c r="O39" s="22"/>
      <c r="P39" s="22"/>
    </row>
    <row r="40" spans="1:16" ht="39" customHeight="1" x14ac:dyDescent="0.15">
      <c r="A40" s="22"/>
      <c r="B40" s="35"/>
      <c r="C40" s="1175" t="s">
        <v>540</v>
      </c>
      <c r="D40" s="1176"/>
      <c r="E40" s="1177"/>
      <c r="F40" s="36">
        <v>0</v>
      </c>
      <c r="G40" s="37">
        <v>0</v>
      </c>
      <c r="H40" s="37">
        <v>0</v>
      </c>
      <c r="I40" s="37">
        <v>0</v>
      </c>
      <c r="J40" s="38">
        <v>0.01</v>
      </c>
      <c r="K40" s="22"/>
      <c r="L40" s="22"/>
      <c r="M40" s="22"/>
      <c r="N40" s="22"/>
      <c r="O40" s="22"/>
      <c r="P40" s="22"/>
    </row>
    <row r="41" spans="1:16" ht="39" customHeight="1" x14ac:dyDescent="0.15">
      <c r="A41" s="22"/>
      <c r="B41" s="35"/>
      <c r="C41" s="1175" t="s">
        <v>541</v>
      </c>
      <c r="D41" s="1176"/>
      <c r="E41" s="1177"/>
      <c r="F41" s="36">
        <v>0.02</v>
      </c>
      <c r="G41" s="37">
        <v>0.01</v>
      </c>
      <c r="H41" s="37">
        <v>0.01</v>
      </c>
      <c r="I41" s="37">
        <v>0.04</v>
      </c>
      <c r="J41" s="38">
        <v>0.01</v>
      </c>
      <c r="K41" s="22"/>
      <c r="L41" s="22"/>
      <c r="M41" s="22"/>
      <c r="N41" s="22"/>
      <c r="O41" s="22"/>
      <c r="P41" s="22"/>
    </row>
    <row r="42" spans="1:16" ht="39" customHeight="1" x14ac:dyDescent="0.15">
      <c r="A42" s="22"/>
      <c r="B42" s="39"/>
      <c r="C42" s="1175" t="s">
        <v>542</v>
      </c>
      <c r="D42" s="1176"/>
      <c r="E42" s="1177"/>
      <c r="F42" s="36" t="s">
        <v>489</v>
      </c>
      <c r="G42" s="37" t="s">
        <v>489</v>
      </c>
      <c r="H42" s="37" t="s">
        <v>489</v>
      </c>
      <c r="I42" s="37" t="s">
        <v>489</v>
      </c>
      <c r="J42" s="38" t="s">
        <v>489</v>
      </c>
      <c r="K42" s="22"/>
      <c r="L42" s="22"/>
      <c r="M42" s="22"/>
      <c r="N42" s="22"/>
      <c r="O42" s="22"/>
      <c r="P42" s="22"/>
    </row>
    <row r="43" spans="1:16" ht="39" customHeight="1" thickBot="1" x14ac:dyDescent="0.2">
      <c r="A43" s="22"/>
      <c r="B43" s="40"/>
      <c r="C43" s="1178" t="s">
        <v>543</v>
      </c>
      <c r="D43" s="1179"/>
      <c r="E43" s="1180"/>
      <c r="F43" s="41" t="s">
        <v>489</v>
      </c>
      <c r="G43" s="42" t="s">
        <v>489</v>
      </c>
      <c r="H43" s="42" t="s">
        <v>489</v>
      </c>
      <c r="I43" s="42" t="s">
        <v>489</v>
      </c>
      <c r="J43" s="43" t="s">
        <v>489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744</v>
      </c>
      <c r="L45" s="60">
        <v>639</v>
      </c>
      <c r="M45" s="60">
        <v>621</v>
      </c>
      <c r="N45" s="60">
        <v>598</v>
      </c>
      <c r="O45" s="61">
        <v>595</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489</v>
      </c>
      <c r="L46" s="64" t="s">
        <v>489</v>
      </c>
      <c r="M46" s="64" t="s">
        <v>489</v>
      </c>
      <c r="N46" s="64" t="s">
        <v>489</v>
      </c>
      <c r="O46" s="65" t="s">
        <v>489</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489</v>
      </c>
      <c r="L47" s="64" t="s">
        <v>489</v>
      </c>
      <c r="M47" s="64" t="s">
        <v>489</v>
      </c>
      <c r="N47" s="64" t="s">
        <v>489</v>
      </c>
      <c r="O47" s="65" t="s">
        <v>489</v>
      </c>
      <c r="P47" s="48"/>
      <c r="Q47" s="48"/>
      <c r="R47" s="48"/>
      <c r="S47" s="48"/>
      <c r="T47" s="48"/>
      <c r="U47" s="48"/>
    </row>
    <row r="48" spans="1:21" ht="30.75" customHeight="1" x14ac:dyDescent="0.15">
      <c r="A48" s="48"/>
      <c r="B48" s="1193"/>
      <c r="C48" s="1194"/>
      <c r="D48" s="62"/>
      <c r="E48" s="1185" t="s">
        <v>15</v>
      </c>
      <c r="F48" s="1185"/>
      <c r="G48" s="1185"/>
      <c r="H48" s="1185"/>
      <c r="I48" s="1185"/>
      <c r="J48" s="1186"/>
      <c r="K48" s="63">
        <v>129</v>
      </c>
      <c r="L48" s="64">
        <v>138</v>
      </c>
      <c r="M48" s="64">
        <v>127</v>
      </c>
      <c r="N48" s="64">
        <v>116</v>
      </c>
      <c r="O48" s="65">
        <v>114</v>
      </c>
      <c r="P48" s="48"/>
      <c r="Q48" s="48"/>
      <c r="R48" s="48"/>
      <c r="S48" s="48"/>
      <c r="T48" s="48"/>
      <c r="U48" s="48"/>
    </row>
    <row r="49" spans="1:21" ht="30.75" customHeight="1" x14ac:dyDescent="0.15">
      <c r="A49" s="48"/>
      <c r="B49" s="1193"/>
      <c r="C49" s="1194"/>
      <c r="D49" s="62"/>
      <c r="E49" s="1185" t="s">
        <v>16</v>
      </c>
      <c r="F49" s="1185"/>
      <c r="G49" s="1185"/>
      <c r="H49" s="1185"/>
      <c r="I49" s="1185"/>
      <c r="J49" s="1186"/>
      <c r="K49" s="63" t="s">
        <v>489</v>
      </c>
      <c r="L49" s="64" t="s">
        <v>489</v>
      </c>
      <c r="M49" s="64" t="s">
        <v>489</v>
      </c>
      <c r="N49" s="64" t="s">
        <v>489</v>
      </c>
      <c r="O49" s="65" t="s">
        <v>489</v>
      </c>
      <c r="P49" s="48"/>
      <c r="Q49" s="48"/>
      <c r="R49" s="48"/>
      <c r="S49" s="48"/>
      <c r="T49" s="48"/>
      <c r="U49" s="48"/>
    </row>
    <row r="50" spans="1:21" ht="30.75" customHeight="1" x14ac:dyDescent="0.15">
      <c r="A50" s="48"/>
      <c r="B50" s="1193"/>
      <c r="C50" s="1194"/>
      <c r="D50" s="62"/>
      <c r="E50" s="1185" t="s">
        <v>17</v>
      </c>
      <c r="F50" s="1185"/>
      <c r="G50" s="1185"/>
      <c r="H50" s="1185"/>
      <c r="I50" s="1185"/>
      <c r="J50" s="1186"/>
      <c r="K50" s="63">
        <v>23</v>
      </c>
      <c r="L50" s="64">
        <v>45</v>
      </c>
      <c r="M50" s="64">
        <v>513</v>
      </c>
      <c r="N50" s="64">
        <v>516</v>
      </c>
      <c r="O50" s="65">
        <v>4</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489</v>
      </c>
      <c r="L51" s="64" t="s">
        <v>489</v>
      </c>
      <c r="M51" s="64" t="s">
        <v>489</v>
      </c>
      <c r="N51" s="64" t="s">
        <v>489</v>
      </c>
      <c r="O51" s="65" t="s">
        <v>489</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701</v>
      </c>
      <c r="L52" s="64">
        <v>598</v>
      </c>
      <c r="M52" s="64">
        <v>622</v>
      </c>
      <c r="N52" s="64">
        <v>642</v>
      </c>
      <c r="O52" s="65">
        <v>638</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195</v>
      </c>
      <c r="L53" s="69">
        <v>224</v>
      </c>
      <c r="M53" s="69">
        <v>639</v>
      </c>
      <c r="N53" s="69">
        <v>588</v>
      </c>
      <c r="O53" s="70">
        <v>75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528</v>
      </c>
      <c r="J40" s="79" t="s">
        <v>529</v>
      </c>
      <c r="K40" s="79" t="s">
        <v>530</v>
      </c>
      <c r="L40" s="79" t="s">
        <v>531</v>
      </c>
      <c r="M40" s="80" t="s">
        <v>532</v>
      </c>
    </row>
    <row r="41" spans="2:13" ht="27.75" customHeight="1" x14ac:dyDescent="0.15">
      <c r="B41" s="1211" t="s">
        <v>24</v>
      </c>
      <c r="C41" s="1212"/>
      <c r="D41" s="81"/>
      <c r="E41" s="1213" t="s">
        <v>25</v>
      </c>
      <c r="F41" s="1213"/>
      <c r="G41" s="1213"/>
      <c r="H41" s="1214"/>
      <c r="I41" s="82">
        <v>6781</v>
      </c>
      <c r="J41" s="83">
        <v>6823</v>
      </c>
      <c r="K41" s="83">
        <v>6939</v>
      </c>
      <c r="L41" s="83">
        <v>7633</v>
      </c>
      <c r="M41" s="84">
        <v>7720</v>
      </c>
    </row>
    <row r="42" spans="2:13" ht="27.75" customHeight="1" x14ac:dyDescent="0.15">
      <c r="B42" s="1201"/>
      <c r="C42" s="1202"/>
      <c r="D42" s="85"/>
      <c r="E42" s="1205" t="s">
        <v>26</v>
      </c>
      <c r="F42" s="1205"/>
      <c r="G42" s="1205"/>
      <c r="H42" s="1206"/>
      <c r="I42" s="86">
        <v>204</v>
      </c>
      <c r="J42" s="87">
        <v>1246</v>
      </c>
      <c r="K42" s="87">
        <v>593</v>
      </c>
      <c r="L42" s="87">
        <v>15</v>
      </c>
      <c r="M42" s="88">
        <v>52</v>
      </c>
    </row>
    <row r="43" spans="2:13" ht="27.75" customHeight="1" x14ac:dyDescent="0.15">
      <c r="B43" s="1201"/>
      <c r="C43" s="1202"/>
      <c r="D43" s="85"/>
      <c r="E43" s="1205" t="s">
        <v>27</v>
      </c>
      <c r="F43" s="1205"/>
      <c r="G43" s="1205"/>
      <c r="H43" s="1206"/>
      <c r="I43" s="86">
        <v>2305</v>
      </c>
      <c r="J43" s="87">
        <v>2316</v>
      </c>
      <c r="K43" s="87">
        <v>2240</v>
      </c>
      <c r="L43" s="87">
        <v>2002</v>
      </c>
      <c r="M43" s="88">
        <v>1740</v>
      </c>
    </row>
    <row r="44" spans="2:13" ht="27.75" customHeight="1" x14ac:dyDescent="0.15">
      <c r="B44" s="1201"/>
      <c r="C44" s="1202"/>
      <c r="D44" s="85"/>
      <c r="E44" s="1205" t="s">
        <v>28</v>
      </c>
      <c r="F44" s="1205"/>
      <c r="G44" s="1205"/>
      <c r="H44" s="1206"/>
      <c r="I44" s="86" t="s">
        <v>489</v>
      </c>
      <c r="J44" s="87" t="s">
        <v>489</v>
      </c>
      <c r="K44" s="87" t="s">
        <v>489</v>
      </c>
      <c r="L44" s="87" t="s">
        <v>489</v>
      </c>
      <c r="M44" s="88" t="s">
        <v>489</v>
      </c>
    </row>
    <row r="45" spans="2:13" ht="27.75" customHeight="1" x14ac:dyDescent="0.15">
      <c r="B45" s="1201"/>
      <c r="C45" s="1202"/>
      <c r="D45" s="85"/>
      <c r="E45" s="1205" t="s">
        <v>29</v>
      </c>
      <c r="F45" s="1205"/>
      <c r="G45" s="1205"/>
      <c r="H45" s="1206"/>
      <c r="I45" s="86">
        <v>1506</v>
      </c>
      <c r="J45" s="87">
        <v>1260</v>
      </c>
      <c r="K45" s="87">
        <v>1182</v>
      </c>
      <c r="L45" s="87">
        <v>1034</v>
      </c>
      <c r="M45" s="88">
        <v>873</v>
      </c>
    </row>
    <row r="46" spans="2:13" ht="27.75" customHeight="1" x14ac:dyDescent="0.15">
      <c r="B46" s="1201"/>
      <c r="C46" s="1202"/>
      <c r="D46" s="85"/>
      <c r="E46" s="1205" t="s">
        <v>30</v>
      </c>
      <c r="F46" s="1205"/>
      <c r="G46" s="1205"/>
      <c r="H46" s="1206"/>
      <c r="I46" s="86" t="s">
        <v>489</v>
      </c>
      <c r="J46" s="87" t="s">
        <v>489</v>
      </c>
      <c r="K46" s="87" t="s">
        <v>489</v>
      </c>
      <c r="L46" s="87" t="s">
        <v>489</v>
      </c>
      <c r="M46" s="88" t="s">
        <v>489</v>
      </c>
    </row>
    <row r="47" spans="2:13" ht="27.75" customHeight="1" x14ac:dyDescent="0.15">
      <c r="B47" s="1201"/>
      <c r="C47" s="1202"/>
      <c r="D47" s="85"/>
      <c r="E47" s="1205" t="s">
        <v>31</v>
      </c>
      <c r="F47" s="1205"/>
      <c r="G47" s="1205"/>
      <c r="H47" s="1206"/>
      <c r="I47" s="86" t="s">
        <v>489</v>
      </c>
      <c r="J47" s="87" t="s">
        <v>489</v>
      </c>
      <c r="K47" s="87" t="s">
        <v>489</v>
      </c>
      <c r="L47" s="87" t="s">
        <v>489</v>
      </c>
      <c r="M47" s="88" t="s">
        <v>489</v>
      </c>
    </row>
    <row r="48" spans="2:13" ht="27.75" customHeight="1" x14ac:dyDescent="0.15">
      <c r="B48" s="1203"/>
      <c r="C48" s="1204"/>
      <c r="D48" s="85"/>
      <c r="E48" s="1205" t="s">
        <v>32</v>
      </c>
      <c r="F48" s="1205"/>
      <c r="G48" s="1205"/>
      <c r="H48" s="1206"/>
      <c r="I48" s="86" t="s">
        <v>489</v>
      </c>
      <c r="J48" s="87" t="s">
        <v>489</v>
      </c>
      <c r="K48" s="87" t="s">
        <v>489</v>
      </c>
      <c r="L48" s="87" t="s">
        <v>489</v>
      </c>
      <c r="M48" s="88" t="s">
        <v>489</v>
      </c>
    </row>
    <row r="49" spans="2:13" ht="27.75" customHeight="1" x14ac:dyDescent="0.15">
      <c r="B49" s="1199" t="s">
        <v>33</v>
      </c>
      <c r="C49" s="1200"/>
      <c r="D49" s="89"/>
      <c r="E49" s="1205" t="s">
        <v>34</v>
      </c>
      <c r="F49" s="1205"/>
      <c r="G49" s="1205"/>
      <c r="H49" s="1206"/>
      <c r="I49" s="86">
        <v>3601</v>
      </c>
      <c r="J49" s="87">
        <v>3836</v>
      </c>
      <c r="K49" s="87">
        <v>4034</v>
      </c>
      <c r="L49" s="87">
        <v>3808</v>
      </c>
      <c r="M49" s="88">
        <v>4093</v>
      </c>
    </row>
    <row r="50" spans="2:13" ht="27.75" customHeight="1" x14ac:dyDescent="0.15">
      <c r="B50" s="1201"/>
      <c r="C50" s="1202"/>
      <c r="D50" s="85"/>
      <c r="E50" s="1205" t="s">
        <v>35</v>
      </c>
      <c r="F50" s="1205"/>
      <c r="G50" s="1205"/>
      <c r="H50" s="1206"/>
      <c r="I50" s="86">
        <v>1155</v>
      </c>
      <c r="J50" s="87">
        <v>1327</v>
      </c>
      <c r="K50" s="87">
        <v>1208</v>
      </c>
      <c r="L50" s="87">
        <v>1109</v>
      </c>
      <c r="M50" s="88">
        <v>999</v>
      </c>
    </row>
    <row r="51" spans="2:13" ht="27.75" customHeight="1" x14ac:dyDescent="0.15">
      <c r="B51" s="1203"/>
      <c r="C51" s="1204"/>
      <c r="D51" s="85"/>
      <c r="E51" s="1205" t="s">
        <v>36</v>
      </c>
      <c r="F51" s="1205"/>
      <c r="G51" s="1205"/>
      <c r="H51" s="1206"/>
      <c r="I51" s="86">
        <v>6195</v>
      </c>
      <c r="J51" s="87">
        <v>6235</v>
      </c>
      <c r="K51" s="87">
        <v>6293</v>
      </c>
      <c r="L51" s="87">
        <v>6566</v>
      </c>
      <c r="M51" s="88">
        <v>6518</v>
      </c>
    </row>
    <row r="52" spans="2:13" ht="27.75" customHeight="1" thickBot="1" x14ac:dyDescent="0.2">
      <c r="B52" s="1207" t="s">
        <v>37</v>
      </c>
      <c r="C52" s="1208"/>
      <c r="D52" s="90"/>
      <c r="E52" s="1209" t="s">
        <v>38</v>
      </c>
      <c r="F52" s="1209"/>
      <c r="G52" s="1209"/>
      <c r="H52" s="1210"/>
      <c r="I52" s="91">
        <v>-155</v>
      </c>
      <c r="J52" s="92">
        <v>247</v>
      </c>
      <c r="K52" s="92">
        <v>-579</v>
      </c>
      <c r="L52" s="92">
        <v>-798</v>
      </c>
      <c r="M52" s="93">
        <v>-1224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552</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552</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553</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554</v>
      </c>
      <c r="I42" s="352"/>
      <c r="J42" s="352"/>
      <c r="K42" s="352"/>
      <c r="L42" s="244"/>
      <c r="M42" s="244"/>
      <c r="N42" s="244"/>
      <c r="O42" s="244"/>
    </row>
    <row r="43" spans="2:17" x14ac:dyDescent="0.15">
      <c r="B43" s="248"/>
      <c r="C43" s="244"/>
      <c r="D43" s="244"/>
      <c r="E43" s="244"/>
      <c r="F43" s="244"/>
      <c r="G43" s="1251"/>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555</v>
      </c>
    </row>
    <row r="50" spans="1:17" x14ac:dyDescent="0.15">
      <c r="B50" s="248"/>
      <c r="C50" s="244"/>
      <c r="D50" s="244"/>
      <c r="E50" s="244"/>
      <c r="F50" s="244"/>
      <c r="G50" s="1238"/>
      <c r="H50" s="1239"/>
      <c r="I50" s="1239"/>
      <c r="J50" s="1240"/>
      <c r="K50" s="354" t="s">
        <v>528</v>
      </c>
      <c r="L50" s="354" t="s">
        <v>529</v>
      </c>
      <c r="M50" s="354" t="s">
        <v>530</v>
      </c>
      <c r="N50" s="354" t="s">
        <v>531</v>
      </c>
      <c r="O50" s="354" t="s">
        <v>532</v>
      </c>
    </row>
    <row r="51" spans="1:17" x14ac:dyDescent="0.15">
      <c r="B51" s="248"/>
      <c r="C51" s="244"/>
      <c r="D51" s="244"/>
      <c r="E51" s="244"/>
      <c r="F51" s="244"/>
      <c r="G51" s="1241" t="s">
        <v>556</v>
      </c>
      <c r="H51" s="1242"/>
      <c r="I51" s="1247" t="s">
        <v>557</v>
      </c>
      <c r="J51" s="1247"/>
      <c r="K51" s="1249"/>
      <c r="L51" s="1249"/>
      <c r="M51" s="1249"/>
      <c r="N51" s="1249"/>
      <c r="O51" s="1249"/>
    </row>
    <row r="52" spans="1:17" x14ac:dyDescent="0.15">
      <c r="B52" s="248"/>
      <c r="C52" s="244"/>
      <c r="D52" s="244"/>
      <c r="E52" s="244"/>
      <c r="F52" s="244"/>
      <c r="G52" s="1243"/>
      <c r="H52" s="1244"/>
      <c r="I52" s="1248"/>
      <c r="J52" s="1248"/>
      <c r="K52" s="1215"/>
      <c r="L52" s="1215"/>
      <c r="M52" s="1215"/>
      <c r="N52" s="1215"/>
      <c r="O52" s="1215"/>
    </row>
    <row r="53" spans="1:17" x14ac:dyDescent="0.15">
      <c r="A53" s="355"/>
      <c r="B53" s="248"/>
      <c r="C53" s="244"/>
      <c r="D53" s="244"/>
      <c r="E53" s="244"/>
      <c r="F53" s="244"/>
      <c r="G53" s="1243"/>
      <c r="H53" s="1244"/>
      <c r="I53" s="1227" t="s">
        <v>558</v>
      </c>
      <c r="J53" s="1227"/>
      <c r="K53" s="1250"/>
      <c r="L53" s="1250"/>
      <c r="M53" s="1250"/>
      <c r="N53" s="1250"/>
      <c r="O53" s="1250"/>
    </row>
    <row r="54" spans="1:17" x14ac:dyDescent="0.15">
      <c r="A54" s="355"/>
      <c r="B54" s="248"/>
      <c r="C54" s="244"/>
      <c r="D54" s="244"/>
      <c r="E54" s="244"/>
      <c r="F54" s="244"/>
      <c r="G54" s="1245"/>
      <c r="H54" s="1246"/>
      <c r="I54" s="1227"/>
      <c r="J54" s="1227"/>
      <c r="K54" s="1220"/>
      <c r="L54" s="1220"/>
      <c r="M54" s="1220"/>
      <c r="N54" s="1220"/>
      <c r="O54" s="1220"/>
    </row>
    <row r="55" spans="1:17" x14ac:dyDescent="0.15">
      <c r="A55" s="355"/>
      <c r="B55" s="248"/>
      <c r="C55" s="244"/>
      <c r="D55" s="244"/>
      <c r="E55" s="244"/>
      <c r="F55" s="244"/>
      <c r="G55" s="1221" t="s">
        <v>559</v>
      </c>
      <c r="H55" s="1222"/>
      <c r="I55" s="1227" t="s">
        <v>557</v>
      </c>
      <c r="J55" s="1227"/>
      <c r="K55" s="1249"/>
      <c r="L55" s="1249"/>
      <c r="M55" s="1249"/>
      <c r="N55" s="1249"/>
      <c r="O55" s="1249"/>
    </row>
    <row r="56" spans="1:17" x14ac:dyDescent="0.15">
      <c r="A56" s="355"/>
      <c r="B56" s="248"/>
      <c r="C56" s="244"/>
      <c r="D56" s="244"/>
      <c r="E56" s="244"/>
      <c r="F56" s="244"/>
      <c r="G56" s="1223"/>
      <c r="H56" s="1224"/>
      <c r="I56" s="1227"/>
      <c r="J56" s="1227"/>
      <c r="K56" s="1215"/>
      <c r="L56" s="1215"/>
      <c r="M56" s="1215"/>
      <c r="N56" s="1215"/>
      <c r="O56" s="1215"/>
    </row>
    <row r="57" spans="1:17" s="355" customFormat="1" x14ac:dyDescent="0.15">
      <c r="B57" s="356"/>
      <c r="C57" s="352"/>
      <c r="D57" s="352"/>
      <c r="E57" s="352"/>
      <c r="F57" s="352"/>
      <c r="G57" s="1223"/>
      <c r="H57" s="1224"/>
      <c r="I57" s="1217" t="s">
        <v>560</v>
      </c>
      <c r="J57" s="1217"/>
      <c r="K57" s="1250"/>
      <c r="L57" s="1250"/>
      <c r="M57" s="1250"/>
      <c r="N57" s="1250"/>
      <c r="O57" s="1250"/>
      <c r="P57" s="357"/>
      <c r="Q57" s="356"/>
    </row>
    <row r="58" spans="1:17" s="355" customFormat="1" x14ac:dyDescent="0.15">
      <c r="A58" s="243"/>
      <c r="B58" s="356"/>
      <c r="C58" s="352"/>
      <c r="D58" s="352"/>
      <c r="E58" s="352"/>
      <c r="F58" s="352"/>
      <c r="G58" s="1225"/>
      <c r="H58" s="1226"/>
      <c r="I58" s="1217"/>
      <c r="J58" s="1217"/>
      <c r="K58" s="1220"/>
      <c r="L58" s="1220"/>
      <c r="M58" s="1220"/>
      <c r="N58" s="1220"/>
      <c r="O58" s="122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561</v>
      </c>
      <c r="C63" s="244"/>
      <c r="D63" s="244"/>
      <c r="E63" s="244"/>
      <c r="F63" s="244"/>
      <c r="G63" s="244"/>
      <c r="H63" s="244"/>
      <c r="I63" s="244"/>
      <c r="J63" s="244"/>
      <c r="K63" s="244"/>
      <c r="L63" s="244"/>
      <c r="M63" s="244"/>
      <c r="N63" s="244"/>
      <c r="O63" s="244"/>
    </row>
    <row r="64" spans="1:17" x14ac:dyDescent="0.15">
      <c r="B64" s="248"/>
      <c r="C64" s="244"/>
      <c r="D64" s="244"/>
      <c r="E64" s="244"/>
      <c r="F64" s="244"/>
      <c r="G64" s="351" t="s">
        <v>554</v>
      </c>
      <c r="I64" s="352"/>
      <c r="J64" s="352"/>
      <c r="K64" s="352"/>
      <c r="L64" s="244"/>
      <c r="M64" s="244"/>
      <c r="N64" s="244"/>
      <c r="O64" s="244"/>
    </row>
    <row r="65" spans="2:30" x14ac:dyDescent="0.15">
      <c r="B65" s="248"/>
      <c r="C65" s="244"/>
      <c r="D65" s="244"/>
      <c r="E65" s="244"/>
      <c r="F65" s="244"/>
      <c r="G65" s="1229" t="s">
        <v>562</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563</v>
      </c>
      <c r="I71" s="368"/>
      <c r="J71" s="364"/>
      <c r="K71" s="364"/>
      <c r="L71" s="365"/>
      <c r="M71" s="364"/>
      <c r="N71" s="365"/>
      <c r="O71" s="366"/>
    </row>
    <row r="72" spans="2:30" x14ac:dyDescent="0.15">
      <c r="B72" s="248"/>
      <c r="C72" s="244"/>
      <c r="D72" s="244"/>
      <c r="E72" s="244"/>
      <c r="F72" s="244"/>
      <c r="G72" s="1238"/>
      <c r="H72" s="1239"/>
      <c r="I72" s="1239"/>
      <c r="J72" s="1240"/>
      <c r="K72" s="354" t="s">
        <v>528</v>
      </c>
      <c r="L72" s="354" t="s">
        <v>529</v>
      </c>
      <c r="M72" s="354" t="s">
        <v>530</v>
      </c>
      <c r="N72" s="354" t="s">
        <v>531</v>
      </c>
      <c r="O72" s="354" t="s">
        <v>532</v>
      </c>
    </row>
    <row r="73" spans="2:30" x14ac:dyDescent="0.15">
      <c r="B73" s="248"/>
      <c r="C73" s="244"/>
      <c r="D73" s="244"/>
      <c r="E73" s="244"/>
      <c r="F73" s="244"/>
      <c r="G73" s="1241" t="s">
        <v>556</v>
      </c>
      <c r="H73" s="1242"/>
      <c r="I73" s="1247" t="s">
        <v>557</v>
      </c>
      <c r="J73" s="1247"/>
      <c r="K73" s="1228"/>
      <c r="L73" s="1228">
        <v>5.0999999999999996</v>
      </c>
      <c r="M73" s="1215"/>
      <c r="N73" s="1215"/>
      <c r="O73" s="1215"/>
      <c r="S73" s="243">
        <v>9.9</v>
      </c>
    </row>
    <row r="74" spans="2:30" x14ac:dyDescent="0.15">
      <c r="B74" s="248"/>
      <c r="C74" s="244"/>
      <c r="D74" s="244"/>
      <c r="E74" s="244"/>
      <c r="F74" s="244"/>
      <c r="G74" s="1243"/>
      <c r="H74" s="1244"/>
      <c r="I74" s="1248"/>
      <c r="J74" s="1248"/>
      <c r="K74" s="1228"/>
      <c r="L74" s="1228"/>
      <c r="M74" s="1215"/>
      <c r="N74" s="1215"/>
      <c r="O74" s="1215"/>
    </row>
    <row r="75" spans="2:30" x14ac:dyDescent="0.15">
      <c r="B75" s="248"/>
      <c r="C75" s="244"/>
      <c r="D75" s="244"/>
      <c r="E75" s="244"/>
      <c r="F75" s="244"/>
      <c r="G75" s="1243"/>
      <c r="H75" s="1244"/>
      <c r="I75" s="1227" t="s">
        <v>564</v>
      </c>
      <c r="J75" s="1227"/>
      <c r="K75" s="1219">
        <v>7.7</v>
      </c>
      <c r="L75" s="1219">
        <v>6.1</v>
      </c>
      <c r="M75" s="1219">
        <v>7.4</v>
      </c>
      <c r="N75" s="1219">
        <v>10.1</v>
      </c>
      <c r="O75" s="1219">
        <v>9.1</v>
      </c>
      <c r="U75" s="243">
        <v>81.2</v>
      </c>
      <c r="W75" s="243">
        <v>87.2</v>
      </c>
      <c r="Y75" s="243">
        <v>99.8</v>
      </c>
      <c r="AA75" s="243">
        <v>109.5</v>
      </c>
      <c r="AC75" s="243">
        <v>115.2</v>
      </c>
    </row>
    <row r="76" spans="2:30" x14ac:dyDescent="0.15">
      <c r="B76" s="248"/>
      <c r="C76" s="244"/>
      <c r="D76" s="244"/>
      <c r="E76" s="244"/>
      <c r="F76" s="244"/>
      <c r="G76" s="1245"/>
      <c r="H76" s="1246"/>
      <c r="I76" s="1227"/>
      <c r="J76" s="1227"/>
      <c r="K76" s="1220"/>
      <c r="L76" s="1220"/>
      <c r="M76" s="1220"/>
      <c r="N76" s="1220"/>
      <c r="O76" s="1220"/>
    </row>
    <row r="77" spans="2:30" x14ac:dyDescent="0.15">
      <c r="B77" s="248"/>
      <c r="C77" s="244"/>
      <c r="D77" s="244"/>
      <c r="E77" s="244"/>
      <c r="F77" s="244"/>
      <c r="G77" s="1221" t="s">
        <v>559</v>
      </c>
      <c r="H77" s="1222"/>
      <c r="I77" s="1227" t="s">
        <v>557</v>
      </c>
      <c r="J77" s="1227"/>
      <c r="K77" s="1228">
        <v>40.200000000000003</v>
      </c>
      <c r="L77" s="1228">
        <v>30.7</v>
      </c>
      <c r="M77" s="1215">
        <v>22.3</v>
      </c>
      <c r="N77" s="1215">
        <v>20.3</v>
      </c>
      <c r="O77" s="1215">
        <v>13</v>
      </c>
      <c r="R77" s="243">
        <v>12.3</v>
      </c>
      <c r="T77" s="243">
        <v>11.1</v>
      </c>
    </row>
    <row r="78" spans="2:30" x14ac:dyDescent="0.15">
      <c r="B78" s="248"/>
      <c r="C78" s="244"/>
      <c r="D78" s="244"/>
      <c r="E78" s="244"/>
      <c r="F78" s="244"/>
      <c r="G78" s="1223"/>
      <c r="H78" s="1224"/>
      <c r="I78" s="1227"/>
      <c r="J78" s="1227"/>
      <c r="K78" s="1228"/>
      <c r="L78" s="1228"/>
      <c r="M78" s="1215"/>
      <c r="N78" s="1215"/>
      <c r="O78" s="1215"/>
    </row>
    <row r="79" spans="2:30" x14ac:dyDescent="0.15">
      <c r="B79" s="248"/>
      <c r="C79" s="244"/>
      <c r="D79" s="244"/>
      <c r="E79" s="244"/>
      <c r="F79" s="244"/>
      <c r="G79" s="1223"/>
      <c r="H79" s="1224"/>
      <c r="I79" s="1216" t="s">
        <v>564</v>
      </c>
      <c r="J79" s="1217"/>
      <c r="K79" s="1218">
        <v>10.1</v>
      </c>
      <c r="L79" s="1218">
        <v>9.1999999999999993</v>
      </c>
      <c r="M79" s="1218">
        <v>8.5</v>
      </c>
      <c r="N79" s="1218">
        <v>7.7</v>
      </c>
      <c r="O79" s="1218">
        <v>6.8</v>
      </c>
      <c r="V79" s="243">
        <v>53.5</v>
      </c>
      <c r="X79" s="243">
        <v>48.2</v>
      </c>
      <c r="Z79" s="243">
        <v>34.200000000000003</v>
      </c>
      <c r="AB79" s="243">
        <v>30.3</v>
      </c>
      <c r="AD79" s="243">
        <v>28.9</v>
      </c>
    </row>
    <row r="80" spans="2:30" x14ac:dyDescent="0.15">
      <c r="B80" s="248"/>
      <c r="C80" s="244"/>
      <c r="D80" s="244"/>
      <c r="E80" s="244"/>
      <c r="F80" s="244"/>
      <c r="G80" s="1225"/>
      <c r="H80" s="1226"/>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527</v>
      </c>
      <c r="G2" s="111"/>
      <c r="H2" s="112"/>
    </row>
    <row r="3" spans="1:8" x14ac:dyDescent="0.15">
      <c r="A3" s="108" t="s">
        <v>520</v>
      </c>
      <c r="B3" s="113"/>
      <c r="C3" s="114"/>
      <c r="D3" s="115">
        <v>48983</v>
      </c>
      <c r="E3" s="116"/>
      <c r="F3" s="117">
        <v>42839</v>
      </c>
      <c r="G3" s="118"/>
      <c r="H3" s="119"/>
    </row>
    <row r="4" spans="1:8" x14ac:dyDescent="0.15">
      <c r="A4" s="120"/>
      <c r="B4" s="121"/>
      <c r="C4" s="122"/>
      <c r="D4" s="123">
        <v>19425</v>
      </c>
      <c r="E4" s="124"/>
      <c r="F4" s="125">
        <v>22027</v>
      </c>
      <c r="G4" s="126"/>
      <c r="H4" s="127"/>
    </row>
    <row r="5" spans="1:8" x14ac:dyDescent="0.15">
      <c r="A5" s="108" t="s">
        <v>522</v>
      </c>
      <c r="B5" s="113"/>
      <c r="C5" s="114"/>
      <c r="D5" s="115">
        <v>39817</v>
      </c>
      <c r="E5" s="116"/>
      <c r="F5" s="117">
        <v>46819</v>
      </c>
      <c r="G5" s="118"/>
      <c r="H5" s="119"/>
    </row>
    <row r="6" spans="1:8" x14ac:dyDescent="0.15">
      <c r="A6" s="120"/>
      <c r="B6" s="121"/>
      <c r="C6" s="122"/>
      <c r="D6" s="123">
        <v>15231</v>
      </c>
      <c r="E6" s="124"/>
      <c r="F6" s="125">
        <v>24121</v>
      </c>
      <c r="G6" s="126"/>
      <c r="H6" s="127"/>
    </row>
    <row r="7" spans="1:8" x14ac:dyDescent="0.15">
      <c r="A7" s="108" t="s">
        <v>523</v>
      </c>
      <c r="B7" s="113"/>
      <c r="C7" s="114"/>
      <c r="D7" s="115">
        <v>71917</v>
      </c>
      <c r="E7" s="116"/>
      <c r="F7" s="117">
        <v>53270</v>
      </c>
      <c r="G7" s="118"/>
      <c r="H7" s="119"/>
    </row>
    <row r="8" spans="1:8" x14ac:dyDescent="0.15">
      <c r="A8" s="120"/>
      <c r="B8" s="121"/>
      <c r="C8" s="122"/>
      <c r="D8" s="123">
        <v>37626</v>
      </c>
      <c r="E8" s="124"/>
      <c r="F8" s="125">
        <v>24316</v>
      </c>
      <c r="G8" s="126"/>
      <c r="H8" s="127"/>
    </row>
    <row r="9" spans="1:8" x14ac:dyDescent="0.15">
      <c r="A9" s="108" t="s">
        <v>524</v>
      </c>
      <c r="B9" s="113"/>
      <c r="C9" s="114"/>
      <c r="D9" s="115">
        <v>68572</v>
      </c>
      <c r="E9" s="116"/>
      <c r="F9" s="117">
        <v>53292</v>
      </c>
      <c r="G9" s="118"/>
      <c r="H9" s="119"/>
    </row>
    <row r="10" spans="1:8" x14ac:dyDescent="0.15">
      <c r="A10" s="120"/>
      <c r="B10" s="121"/>
      <c r="C10" s="122"/>
      <c r="D10" s="123">
        <v>52944</v>
      </c>
      <c r="E10" s="124"/>
      <c r="F10" s="125">
        <v>28900</v>
      </c>
      <c r="G10" s="126"/>
      <c r="H10" s="127"/>
    </row>
    <row r="11" spans="1:8" x14ac:dyDescent="0.15">
      <c r="A11" s="108" t="s">
        <v>525</v>
      </c>
      <c r="B11" s="113"/>
      <c r="C11" s="114"/>
      <c r="D11" s="115">
        <v>48091</v>
      </c>
      <c r="E11" s="116"/>
      <c r="F11" s="117">
        <v>49919</v>
      </c>
      <c r="G11" s="118"/>
      <c r="H11" s="119"/>
    </row>
    <row r="12" spans="1:8" x14ac:dyDescent="0.15">
      <c r="A12" s="120"/>
      <c r="B12" s="121"/>
      <c r="C12" s="128"/>
      <c r="D12" s="123">
        <v>12500</v>
      </c>
      <c r="E12" s="124"/>
      <c r="F12" s="125">
        <v>26398</v>
      </c>
      <c r="G12" s="126"/>
      <c r="H12" s="127"/>
    </row>
    <row r="13" spans="1:8" x14ac:dyDescent="0.15">
      <c r="A13" s="108"/>
      <c r="B13" s="113"/>
      <c r="C13" s="129"/>
      <c r="D13" s="130">
        <v>55476</v>
      </c>
      <c r="E13" s="131"/>
      <c r="F13" s="132">
        <v>49228</v>
      </c>
      <c r="G13" s="133"/>
      <c r="H13" s="119"/>
    </row>
    <row r="14" spans="1:8" x14ac:dyDescent="0.15">
      <c r="A14" s="120"/>
      <c r="B14" s="121"/>
      <c r="C14" s="122"/>
      <c r="D14" s="123">
        <v>27545</v>
      </c>
      <c r="E14" s="124"/>
      <c r="F14" s="125">
        <v>25152</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4.51</v>
      </c>
      <c r="C19" s="134">
        <f>ROUND(VALUE(SUBSTITUTE(実質収支比率等に係る経年分析!G$48,"▲","-")),2)</f>
        <v>2.46</v>
      </c>
      <c r="D19" s="134">
        <f>ROUND(VALUE(SUBSTITUTE(実質収支比率等に係る経年分析!H$48,"▲","-")),2)</f>
        <v>4.4800000000000004</v>
      </c>
      <c r="E19" s="134">
        <f>ROUND(VALUE(SUBSTITUTE(実質収支比率等に係る経年分析!I$48,"▲","-")),2)</f>
        <v>4.3600000000000003</v>
      </c>
      <c r="F19" s="134">
        <f>ROUND(VALUE(SUBSTITUTE(実質収支比率等に係る経年分析!J$48,"▲","-")),2)</f>
        <v>5.17</v>
      </c>
    </row>
    <row r="20" spans="1:11" x14ac:dyDescent="0.15">
      <c r="A20" s="134" t="s">
        <v>43</v>
      </c>
      <c r="B20" s="134">
        <f>ROUND(VALUE(SUBSTITUTE(実質収支比率等に係る経年分析!F$47,"▲","-")),2)</f>
        <v>23.43</v>
      </c>
      <c r="C20" s="134">
        <f>ROUND(VALUE(SUBSTITUTE(実質収支比率等に係る経年分析!G$47,"▲","-")),2)</f>
        <v>26.52</v>
      </c>
      <c r="D20" s="134">
        <f>ROUND(VALUE(SUBSTITUTE(実質収支比率等に係る経年分析!H$47,"▲","-")),2)</f>
        <v>27.49</v>
      </c>
      <c r="E20" s="134">
        <f>ROUND(VALUE(SUBSTITUTE(実質収支比率等に係る経年分析!I$47,"▲","-")),2)</f>
        <v>24.95</v>
      </c>
      <c r="F20" s="134">
        <f>ROUND(VALUE(SUBSTITUTE(実質収支比率等に係る経年分析!J$47,"▲","-")),2)</f>
        <v>27.62</v>
      </c>
    </row>
    <row r="21" spans="1:11" x14ac:dyDescent="0.15">
      <c r="A21" s="134" t="s">
        <v>44</v>
      </c>
      <c r="B21" s="134">
        <f>IF(ISNUMBER(VALUE(SUBSTITUTE(実質収支比率等に係る経年分析!F$49,"▲","-"))),ROUND(VALUE(SUBSTITUTE(実質収支比率等に係る経年分析!F$49,"▲","-")),2),NA())</f>
        <v>6.62</v>
      </c>
      <c r="C21" s="134">
        <f>IF(ISNUMBER(VALUE(SUBSTITUTE(実質収支比率等に係る経年分析!G$49,"▲","-"))),ROUND(VALUE(SUBSTITUTE(実質収支比率等に係る経年分析!G$49,"▲","-")),2),NA())</f>
        <v>0.35</v>
      </c>
      <c r="D21" s="134">
        <f>IF(ISNUMBER(VALUE(SUBSTITUTE(実質収支比率等に係る経年分析!H$49,"▲","-"))),ROUND(VALUE(SUBSTITUTE(実質収支比率等に係る経年分析!H$49,"▲","-")),2),NA())</f>
        <v>3.28</v>
      </c>
      <c r="E21" s="134">
        <f>IF(ISNUMBER(VALUE(SUBSTITUTE(実質収支比率等に係る経年分析!I$49,"▲","-"))),ROUND(VALUE(SUBSTITUTE(実質収支比率等に係る経年分析!I$49,"▲","-")),2),NA())</f>
        <v>-2.85</v>
      </c>
      <c r="F21" s="134">
        <f>IF(ISNUMBER(VALUE(SUBSTITUTE(実質収支比率等に係る経年分析!J$49,"▲","-"))),ROUND(VALUE(SUBSTITUTE(実質収支比率等に係る経年分析!J$49,"▲","-")),2),NA())</f>
        <v>4.5599999999999996</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後期高齢者医療保険特別会計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介護サービス事業特別会計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0.14000000000000001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0.28999999999999998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0.13</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0.57999999999999996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0.56999999999999995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0.77</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3.56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3.37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5.77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2.0299999999999998</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4.51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2.46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4.47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4.3600000000000003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5.16</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5.03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5.91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5.24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5.49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5.66</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701</v>
      </c>
      <c r="E42" s="136"/>
      <c r="F42" s="136"/>
      <c r="G42" s="136">
        <f>'実質公債費比率（分子）の構造'!L$52</f>
        <v>598</v>
      </c>
      <c r="H42" s="136"/>
      <c r="I42" s="136"/>
      <c r="J42" s="136">
        <f>'実質公債費比率（分子）の構造'!M$52</f>
        <v>622</v>
      </c>
      <c r="K42" s="136"/>
      <c r="L42" s="136"/>
      <c r="M42" s="136">
        <f>'実質公債費比率（分子）の構造'!N$52</f>
        <v>642</v>
      </c>
      <c r="N42" s="136"/>
      <c r="O42" s="136"/>
      <c r="P42" s="136">
        <f>'実質公債費比率（分子）の構造'!O$52</f>
        <v>638</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23</v>
      </c>
      <c r="C44" s="136"/>
      <c r="D44" s="136"/>
      <c r="E44" s="136">
        <f>'実質公債費比率（分子）の構造'!L$50</f>
        <v>45</v>
      </c>
      <c r="F44" s="136"/>
      <c r="G44" s="136"/>
      <c r="H44" s="136">
        <f>'実質公債費比率（分子）の構造'!M$50</f>
        <v>513</v>
      </c>
      <c r="I44" s="136"/>
      <c r="J44" s="136"/>
      <c r="K44" s="136">
        <f>'実質公債費比率（分子）の構造'!N$50</f>
        <v>516</v>
      </c>
      <c r="L44" s="136"/>
      <c r="M44" s="136"/>
      <c r="N44" s="136">
        <f>'実質公債費比率（分子）の構造'!O$50</f>
        <v>4</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129</v>
      </c>
      <c r="C46" s="136"/>
      <c r="D46" s="136"/>
      <c r="E46" s="136">
        <f>'実質公債費比率（分子）の構造'!L$48</f>
        <v>138</v>
      </c>
      <c r="F46" s="136"/>
      <c r="G46" s="136"/>
      <c r="H46" s="136">
        <f>'実質公債費比率（分子）の構造'!M$48</f>
        <v>127</v>
      </c>
      <c r="I46" s="136"/>
      <c r="J46" s="136"/>
      <c r="K46" s="136">
        <f>'実質公債費比率（分子）の構造'!N$48</f>
        <v>116</v>
      </c>
      <c r="L46" s="136"/>
      <c r="M46" s="136"/>
      <c r="N46" s="136">
        <f>'実質公債費比率（分子）の構造'!O$48</f>
        <v>114</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744</v>
      </c>
      <c r="C49" s="136"/>
      <c r="D49" s="136"/>
      <c r="E49" s="136">
        <f>'実質公債費比率（分子）の構造'!L$45</f>
        <v>639</v>
      </c>
      <c r="F49" s="136"/>
      <c r="G49" s="136"/>
      <c r="H49" s="136">
        <f>'実質公債費比率（分子）の構造'!M$45</f>
        <v>621</v>
      </c>
      <c r="I49" s="136"/>
      <c r="J49" s="136"/>
      <c r="K49" s="136">
        <f>'実質公債費比率（分子）の構造'!N$45</f>
        <v>598</v>
      </c>
      <c r="L49" s="136"/>
      <c r="M49" s="136"/>
      <c r="N49" s="136">
        <f>'実質公債費比率（分子）の構造'!O$45</f>
        <v>595</v>
      </c>
      <c r="O49" s="136"/>
      <c r="P49" s="136"/>
    </row>
    <row r="50" spans="1:16" x14ac:dyDescent="0.15">
      <c r="A50" s="136" t="s">
        <v>59</v>
      </c>
      <c r="B50" s="136" t="e">
        <f>NA()</f>
        <v>#N/A</v>
      </c>
      <c r="C50" s="136">
        <f>IF(ISNUMBER('実質公債費比率（分子）の構造'!K$53),'実質公債費比率（分子）の構造'!K$53,NA())</f>
        <v>195</v>
      </c>
      <c r="D50" s="136" t="e">
        <f>NA()</f>
        <v>#N/A</v>
      </c>
      <c r="E50" s="136" t="e">
        <f>NA()</f>
        <v>#N/A</v>
      </c>
      <c r="F50" s="136">
        <f>IF(ISNUMBER('実質公債費比率（分子）の構造'!L$53),'実質公債費比率（分子）の構造'!L$53,NA())</f>
        <v>224</v>
      </c>
      <c r="G50" s="136" t="e">
        <f>NA()</f>
        <v>#N/A</v>
      </c>
      <c r="H50" s="136" t="e">
        <f>NA()</f>
        <v>#N/A</v>
      </c>
      <c r="I50" s="136">
        <f>IF(ISNUMBER('実質公債費比率（分子）の構造'!M$53),'実質公債費比率（分子）の構造'!M$53,NA())</f>
        <v>639</v>
      </c>
      <c r="J50" s="136" t="e">
        <f>NA()</f>
        <v>#N/A</v>
      </c>
      <c r="K50" s="136" t="e">
        <f>NA()</f>
        <v>#N/A</v>
      </c>
      <c r="L50" s="136">
        <f>IF(ISNUMBER('実質公債費比率（分子）の構造'!N$53),'実質公債費比率（分子）の構造'!N$53,NA())</f>
        <v>588</v>
      </c>
      <c r="M50" s="136" t="e">
        <f>NA()</f>
        <v>#N/A</v>
      </c>
      <c r="N50" s="136" t="e">
        <f>NA()</f>
        <v>#N/A</v>
      </c>
      <c r="O50" s="136">
        <f>IF(ISNUMBER('実質公債費比率（分子）の構造'!O$53),'実質公債費比率（分子）の構造'!O$53,NA())</f>
        <v>75</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6195</v>
      </c>
      <c r="E56" s="135"/>
      <c r="F56" s="135"/>
      <c r="G56" s="135">
        <f>'将来負担比率（分子）の構造'!J$51</f>
        <v>6235</v>
      </c>
      <c r="H56" s="135"/>
      <c r="I56" s="135"/>
      <c r="J56" s="135">
        <f>'将来負担比率（分子）の構造'!K$51</f>
        <v>6293</v>
      </c>
      <c r="K56" s="135"/>
      <c r="L56" s="135"/>
      <c r="M56" s="135">
        <f>'将来負担比率（分子）の構造'!L$51</f>
        <v>6566</v>
      </c>
      <c r="N56" s="135"/>
      <c r="O56" s="135"/>
      <c r="P56" s="135">
        <f>'将来負担比率（分子）の構造'!M$51</f>
        <v>6518</v>
      </c>
    </row>
    <row r="57" spans="1:16" x14ac:dyDescent="0.15">
      <c r="A57" s="135" t="s">
        <v>35</v>
      </c>
      <c r="B57" s="135"/>
      <c r="C57" s="135"/>
      <c r="D57" s="135">
        <f>'将来負担比率（分子）の構造'!I$50</f>
        <v>1155</v>
      </c>
      <c r="E57" s="135"/>
      <c r="F57" s="135"/>
      <c r="G57" s="135">
        <f>'将来負担比率（分子）の構造'!J$50</f>
        <v>1327</v>
      </c>
      <c r="H57" s="135"/>
      <c r="I57" s="135"/>
      <c r="J57" s="135">
        <f>'将来負担比率（分子）の構造'!K$50</f>
        <v>1208</v>
      </c>
      <c r="K57" s="135"/>
      <c r="L57" s="135"/>
      <c r="M57" s="135">
        <f>'将来負担比率（分子）の構造'!L$50</f>
        <v>1109</v>
      </c>
      <c r="N57" s="135"/>
      <c r="O57" s="135"/>
      <c r="P57" s="135">
        <f>'将来負担比率（分子）の構造'!M$50</f>
        <v>999</v>
      </c>
    </row>
    <row r="58" spans="1:16" x14ac:dyDescent="0.15">
      <c r="A58" s="135" t="s">
        <v>34</v>
      </c>
      <c r="B58" s="135"/>
      <c r="C58" s="135"/>
      <c r="D58" s="135">
        <f>'将来負担比率（分子）の構造'!I$49</f>
        <v>3601</v>
      </c>
      <c r="E58" s="135"/>
      <c r="F58" s="135"/>
      <c r="G58" s="135">
        <f>'将来負担比率（分子）の構造'!J$49</f>
        <v>3836</v>
      </c>
      <c r="H58" s="135"/>
      <c r="I58" s="135"/>
      <c r="J58" s="135">
        <f>'将来負担比率（分子）の構造'!K$49</f>
        <v>4034</v>
      </c>
      <c r="K58" s="135"/>
      <c r="L58" s="135"/>
      <c r="M58" s="135">
        <f>'将来負担比率（分子）の構造'!L$49</f>
        <v>3808</v>
      </c>
      <c r="N58" s="135"/>
      <c r="O58" s="135"/>
      <c r="P58" s="135">
        <f>'将来負担比率（分子）の構造'!M$49</f>
        <v>4093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1506</v>
      </c>
      <c r="C62" s="135"/>
      <c r="D62" s="135"/>
      <c r="E62" s="135">
        <f>'将来負担比率（分子）の構造'!J$45</f>
        <v>1260</v>
      </c>
      <c r="F62" s="135"/>
      <c r="G62" s="135"/>
      <c r="H62" s="135">
        <f>'将来負担比率（分子）の構造'!K$45</f>
        <v>1182</v>
      </c>
      <c r="I62" s="135"/>
      <c r="J62" s="135"/>
      <c r="K62" s="135">
        <f>'将来負担比率（分子）の構造'!L$45</f>
        <v>1034</v>
      </c>
      <c r="L62" s="135"/>
      <c r="M62" s="135"/>
      <c r="N62" s="135">
        <f>'将来負担比率（分子）の構造'!M$45</f>
        <v>873</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2305</v>
      </c>
      <c r="C64" s="135"/>
      <c r="D64" s="135"/>
      <c r="E64" s="135">
        <f>'将来負担比率（分子）の構造'!J$43</f>
        <v>2316</v>
      </c>
      <c r="F64" s="135"/>
      <c r="G64" s="135"/>
      <c r="H64" s="135">
        <f>'将来負担比率（分子）の構造'!K$43</f>
        <v>2240</v>
      </c>
      <c r="I64" s="135"/>
      <c r="J64" s="135"/>
      <c r="K64" s="135">
        <f>'将来負担比率（分子）の構造'!L$43</f>
        <v>2002</v>
      </c>
      <c r="L64" s="135"/>
      <c r="M64" s="135"/>
      <c r="N64" s="135">
        <f>'将来負担比率（分子）の構造'!M$43</f>
        <v>1740</v>
      </c>
      <c r="O64" s="135"/>
      <c r="P64" s="135"/>
    </row>
    <row r="65" spans="1:16" x14ac:dyDescent="0.15">
      <c r="A65" s="135" t="s">
        <v>26</v>
      </c>
      <c r="B65" s="135">
        <f>'将来負担比率（分子）の構造'!I$42</f>
        <v>204</v>
      </c>
      <c r="C65" s="135"/>
      <c r="D65" s="135"/>
      <c r="E65" s="135">
        <f>'将来負担比率（分子）の構造'!J$42</f>
        <v>1246</v>
      </c>
      <c r="F65" s="135"/>
      <c r="G65" s="135"/>
      <c r="H65" s="135">
        <f>'将来負担比率（分子）の構造'!K$42</f>
        <v>593</v>
      </c>
      <c r="I65" s="135"/>
      <c r="J65" s="135"/>
      <c r="K65" s="135">
        <f>'将来負担比率（分子）の構造'!L$42</f>
        <v>15</v>
      </c>
      <c r="L65" s="135"/>
      <c r="M65" s="135"/>
      <c r="N65" s="135">
        <f>'将来負担比率（分子）の構造'!M$42</f>
        <v>52</v>
      </c>
      <c r="O65" s="135"/>
      <c r="P65" s="135"/>
    </row>
    <row r="66" spans="1:16" x14ac:dyDescent="0.15">
      <c r="A66" s="135" t="s">
        <v>25</v>
      </c>
      <c r="B66" s="135">
        <f>'将来負担比率（分子）の構造'!I$41</f>
        <v>6781</v>
      </c>
      <c r="C66" s="135"/>
      <c r="D66" s="135"/>
      <c r="E66" s="135">
        <f>'将来負担比率（分子）の構造'!J$41</f>
        <v>6823</v>
      </c>
      <c r="F66" s="135"/>
      <c r="G66" s="135"/>
      <c r="H66" s="135">
        <f>'将来負担比率（分子）の構造'!K$41</f>
        <v>6939</v>
      </c>
      <c r="I66" s="135"/>
      <c r="J66" s="135"/>
      <c r="K66" s="135">
        <f>'将来負担比率（分子）の構造'!L$41</f>
        <v>7633</v>
      </c>
      <c r="L66" s="135"/>
      <c r="M66" s="135"/>
      <c r="N66" s="135">
        <f>'将来負担比率（分子）の構造'!M$41</f>
        <v>7720</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247</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204</v>
      </c>
      <c r="C5" s="706"/>
      <c r="D5" s="706"/>
      <c r="E5" s="706"/>
      <c r="F5" s="706"/>
      <c r="G5" s="706"/>
      <c r="H5" s="706"/>
      <c r="I5" s="706"/>
      <c r="J5" s="706"/>
      <c r="K5" s="706"/>
      <c r="L5" s="706"/>
      <c r="M5" s="706"/>
      <c r="N5" s="706"/>
      <c r="O5" s="706"/>
      <c r="P5" s="706"/>
      <c r="Q5" s="707"/>
      <c r="R5" s="668">
        <v>2009915</v>
      </c>
      <c r="S5" s="669"/>
      <c r="T5" s="669"/>
      <c r="U5" s="669"/>
      <c r="V5" s="669"/>
      <c r="W5" s="669"/>
      <c r="X5" s="669"/>
      <c r="Y5" s="716"/>
      <c r="Z5" s="729">
        <v>19.100000000000001</v>
      </c>
      <c r="AA5" s="729"/>
      <c r="AB5" s="729"/>
      <c r="AC5" s="729"/>
      <c r="AD5" s="730">
        <v>2009900</v>
      </c>
      <c r="AE5" s="730"/>
      <c r="AF5" s="730"/>
      <c r="AG5" s="730"/>
      <c r="AH5" s="730"/>
      <c r="AI5" s="730"/>
      <c r="AJ5" s="730"/>
      <c r="AK5" s="730"/>
      <c r="AL5" s="717">
        <v>37.5</v>
      </c>
      <c r="AM5" s="686"/>
      <c r="AN5" s="686"/>
      <c r="AO5" s="718"/>
      <c r="AP5" s="705" t="s">
        <v>205</v>
      </c>
      <c r="AQ5" s="706"/>
      <c r="AR5" s="706"/>
      <c r="AS5" s="706"/>
      <c r="AT5" s="706"/>
      <c r="AU5" s="706"/>
      <c r="AV5" s="706"/>
      <c r="AW5" s="706"/>
      <c r="AX5" s="706"/>
      <c r="AY5" s="706"/>
      <c r="AZ5" s="706"/>
      <c r="BA5" s="706"/>
      <c r="BB5" s="706"/>
      <c r="BC5" s="706"/>
      <c r="BD5" s="706"/>
      <c r="BE5" s="706"/>
      <c r="BF5" s="707"/>
      <c r="BG5" s="618">
        <v>2009900</v>
      </c>
      <c r="BH5" s="619"/>
      <c r="BI5" s="619"/>
      <c r="BJ5" s="619"/>
      <c r="BK5" s="619"/>
      <c r="BL5" s="619"/>
      <c r="BM5" s="619"/>
      <c r="BN5" s="620"/>
      <c r="BO5" s="671">
        <v>100</v>
      </c>
      <c r="BP5" s="671"/>
      <c r="BQ5" s="671"/>
      <c r="BR5" s="671"/>
      <c r="BS5" s="672">
        <v>9650</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x14ac:dyDescent="0.15">
      <c r="B6" s="615" t="s">
        <v>209</v>
      </c>
      <c r="C6" s="616"/>
      <c r="D6" s="616"/>
      <c r="E6" s="616"/>
      <c r="F6" s="616"/>
      <c r="G6" s="616"/>
      <c r="H6" s="616"/>
      <c r="I6" s="616"/>
      <c r="J6" s="616"/>
      <c r="K6" s="616"/>
      <c r="L6" s="616"/>
      <c r="M6" s="616"/>
      <c r="N6" s="616"/>
      <c r="O6" s="616"/>
      <c r="P6" s="616"/>
      <c r="Q6" s="617"/>
      <c r="R6" s="618">
        <v>128847</v>
      </c>
      <c r="S6" s="619"/>
      <c r="T6" s="619"/>
      <c r="U6" s="619"/>
      <c r="V6" s="619"/>
      <c r="W6" s="619"/>
      <c r="X6" s="619"/>
      <c r="Y6" s="620"/>
      <c r="Z6" s="671">
        <v>1.2</v>
      </c>
      <c r="AA6" s="671"/>
      <c r="AB6" s="671"/>
      <c r="AC6" s="671"/>
      <c r="AD6" s="672">
        <v>128847</v>
      </c>
      <c r="AE6" s="672"/>
      <c r="AF6" s="672"/>
      <c r="AG6" s="672"/>
      <c r="AH6" s="672"/>
      <c r="AI6" s="672"/>
      <c r="AJ6" s="672"/>
      <c r="AK6" s="672"/>
      <c r="AL6" s="641">
        <v>2.4</v>
      </c>
      <c r="AM6" s="673"/>
      <c r="AN6" s="673"/>
      <c r="AO6" s="674"/>
      <c r="AP6" s="615" t="s">
        <v>210</v>
      </c>
      <c r="AQ6" s="616"/>
      <c r="AR6" s="616"/>
      <c r="AS6" s="616"/>
      <c r="AT6" s="616"/>
      <c r="AU6" s="616"/>
      <c r="AV6" s="616"/>
      <c r="AW6" s="616"/>
      <c r="AX6" s="616"/>
      <c r="AY6" s="616"/>
      <c r="AZ6" s="616"/>
      <c r="BA6" s="616"/>
      <c r="BB6" s="616"/>
      <c r="BC6" s="616"/>
      <c r="BD6" s="616"/>
      <c r="BE6" s="616"/>
      <c r="BF6" s="617"/>
      <c r="BG6" s="618">
        <v>2009900</v>
      </c>
      <c r="BH6" s="619"/>
      <c r="BI6" s="619"/>
      <c r="BJ6" s="619"/>
      <c r="BK6" s="619"/>
      <c r="BL6" s="619"/>
      <c r="BM6" s="619"/>
      <c r="BN6" s="620"/>
      <c r="BO6" s="671">
        <v>100</v>
      </c>
      <c r="BP6" s="671"/>
      <c r="BQ6" s="671"/>
      <c r="BR6" s="671"/>
      <c r="BS6" s="672">
        <v>9650</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84668</v>
      </c>
      <c r="CS6" s="619"/>
      <c r="CT6" s="619"/>
      <c r="CU6" s="619"/>
      <c r="CV6" s="619"/>
      <c r="CW6" s="619"/>
      <c r="CX6" s="619"/>
      <c r="CY6" s="620"/>
      <c r="CZ6" s="671">
        <v>0.8</v>
      </c>
      <c r="DA6" s="671"/>
      <c r="DB6" s="671"/>
      <c r="DC6" s="671"/>
      <c r="DD6" s="624" t="s">
        <v>212</v>
      </c>
      <c r="DE6" s="619"/>
      <c r="DF6" s="619"/>
      <c r="DG6" s="619"/>
      <c r="DH6" s="619"/>
      <c r="DI6" s="619"/>
      <c r="DJ6" s="619"/>
      <c r="DK6" s="619"/>
      <c r="DL6" s="619"/>
      <c r="DM6" s="619"/>
      <c r="DN6" s="619"/>
      <c r="DO6" s="619"/>
      <c r="DP6" s="620"/>
      <c r="DQ6" s="624">
        <v>84668</v>
      </c>
      <c r="DR6" s="619"/>
      <c r="DS6" s="619"/>
      <c r="DT6" s="619"/>
      <c r="DU6" s="619"/>
      <c r="DV6" s="619"/>
      <c r="DW6" s="619"/>
      <c r="DX6" s="619"/>
      <c r="DY6" s="619"/>
      <c r="DZ6" s="619"/>
      <c r="EA6" s="619"/>
      <c r="EB6" s="619"/>
      <c r="EC6" s="654"/>
    </row>
    <row r="7" spans="2:143" ht="11.25" customHeight="1" x14ac:dyDescent="0.15">
      <c r="B7" s="615" t="s">
        <v>213</v>
      </c>
      <c r="C7" s="616"/>
      <c r="D7" s="616"/>
      <c r="E7" s="616"/>
      <c r="F7" s="616"/>
      <c r="G7" s="616"/>
      <c r="H7" s="616"/>
      <c r="I7" s="616"/>
      <c r="J7" s="616"/>
      <c r="K7" s="616"/>
      <c r="L7" s="616"/>
      <c r="M7" s="616"/>
      <c r="N7" s="616"/>
      <c r="O7" s="616"/>
      <c r="P7" s="616"/>
      <c r="Q7" s="617"/>
      <c r="R7" s="618">
        <v>2829</v>
      </c>
      <c r="S7" s="619"/>
      <c r="T7" s="619"/>
      <c r="U7" s="619"/>
      <c r="V7" s="619"/>
      <c r="W7" s="619"/>
      <c r="X7" s="619"/>
      <c r="Y7" s="620"/>
      <c r="Z7" s="671">
        <v>0</v>
      </c>
      <c r="AA7" s="671"/>
      <c r="AB7" s="671"/>
      <c r="AC7" s="671"/>
      <c r="AD7" s="672">
        <v>2829</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924446</v>
      </c>
      <c r="BH7" s="619"/>
      <c r="BI7" s="619"/>
      <c r="BJ7" s="619"/>
      <c r="BK7" s="619"/>
      <c r="BL7" s="619"/>
      <c r="BM7" s="619"/>
      <c r="BN7" s="620"/>
      <c r="BO7" s="671">
        <v>46</v>
      </c>
      <c r="BP7" s="671"/>
      <c r="BQ7" s="671"/>
      <c r="BR7" s="671"/>
      <c r="BS7" s="672">
        <v>9650</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1696758</v>
      </c>
      <c r="CS7" s="619"/>
      <c r="CT7" s="619"/>
      <c r="CU7" s="619"/>
      <c r="CV7" s="619"/>
      <c r="CW7" s="619"/>
      <c r="CX7" s="619"/>
      <c r="CY7" s="620"/>
      <c r="CZ7" s="671">
        <v>16.7</v>
      </c>
      <c r="DA7" s="671"/>
      <c r="DB7" s="671"/>
      <c r="DC7" s="671"/>
      <c r="DD7" s="624">
        <v>68294</v>
      </c>
      <c r="DE7" s="619"/>
      <c r="DF7" s="619"/>
      <c r="DG7" s="619"/>
      <c r="DH7" s="619"/>
      <c r="DI7" s="619"/>
      <c r="DJ7" s="619"/>
      <c r="DK7" s="619"/>
      <c r="DL7" s="619"/>
      <c r="DM7" s="619"/>
      <c r="DN7" s="619"/>
      <c r="DO7" s="619"/>
      <c r="DP7" s="620"/>
      <c r="DQ7" s="624">
        <v>1331797</v>
      </c>
      <c r="DR7" s="619"/>
      <c r="DS7" s="619"/>
      <c r="DT7" s="619"/>
      <c r="DU7" s="619"/>
      <c r="DV7" s="619"/>
      <c r="DW7" s="619"/>
      <c r="DX7" s="619"/>
      <c r="DY7" s="619"/>
      <c r="DZ7" s="619"/>
      <c r="EA7" s="619"/>
      <c r="EB7" s="619"/>
      <c r="EC7" s="654"/>
    </row>
    <row r="8" spans="2:143" ht="11.25" customHeight="1" x14ac:dyDescent="0.15">
      <c r="B8" s="615" t="s">
        <v>216</v>
      </c>
      <c r="C8" s="616"/>
      <c r="D8" s="616"/>
      <c r="E8" s="616"/>
      <c r="F8" s="616"/>
      <c r="G8" s="616"/>
      <c r="H8" s="616"/>
      <c r="I8" s="616"/>
      <c r="J8" s="616"/>
      <c r="K8" s="616"/>
      <c r="L8" s="616"/>
      <c r="M8" s="616"/>
      <c r="N8" s="616"/>
      <c r="O8" s="616"/>
      <c r="P8" s="616"/>
      <c r="Q8" s="617"/>
      <c r="R8" s="618">
        <v>8456</v>
      </c>
      <c r="S8" s="619"/>
      <c r="T8" s="619"/>
      <c r="U8" s="619"/>
      <c r="V8" s="619"/>
      <c r="W8" s="619"/>
      <c r="X8" s="619"/>
      <c r="Y8" s="620"/>
      <c r="Z8" s="671">
        <v>0.1</v>
      </c>
      <c r="AA8" s="671"/>
      <c r="AB8" s="671"/>
      <c r="AC8" s="671"/>
      <c r="AD8" s="672">
        <v>8456</v>
      </c>
      <c r="AE8" s="672"/>
      <c r="AF8" s="672"/>
      <c r="AG8" s="672"/>
      <c r="AH8" s="672"/>
      <c r="AI8" s="672"/>
      <c r="AJ8" s="672"/>
      <c r="AK8" s="672"/>
      <c r="AL8" s="641">
        <v>0.2</v>
      </c>
      <c r="AM8" s="673"/>
      <c r="AN8" s="673"/>
      <c r="AO8" s="674"/>
      <c r="AP8" s="615" t="s">
        <v>217</v>
      </c>
      <c r="AQ8" s="616"/>
      <c r="AR8" s="616"/>
      <c r="AS8" s="616"/>
      <c r="AT8" s="616"/>
      <c r="AU8" s="616"/>
      <c r="AV8" s="616"/>
      <c r="AW8" s="616"/>
      <c r="AX8" s="616"/>
      <c r="AY8" s="616"/>
      <c r="AZ8" s="616"/>
      <c r="BA8" s="616"/>
      <c r="BB8" s="616"/>
      <c r="BC8" s="616"/>
      <c r="BD8" s="616"/>
      <c r="BE8" s="616"/>
      <c r="BF8" s="617"/>
      <c r="BG8" s="618">
        <v>38593</v>
      </c>
      <c r="BH8" s="619"/>
      <c r="BI8" s="619"/>
      <c r="BJ8" s="619"/>
      <c r="BK8" s="619"/>
      <c r="BL8" s="619"/>
      <c r="BM8" s="619"/>
      <c r="BN8" s="620"/>
      <c r="BO8" s="671">
        <v>1.9</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4169004</v>
      </c>
      <c r="CS8" s="619"/>
      <c r="CT8" s="619"/>
      <c r="CU8" s="619"/>
      <c r="CV8" s="619"/>
      <c r="CW8" s="619"/>
      <c r="CX8" s="619"/>
      <c r="CY8" s="620"/>
      <c r="CZ8" s="671">
        <v>41</v>
      </c>
      <c r="DA8" s="671"/>
      <c r="DB8" s="671"/>
      <c r="DC8" s="671"/>
      <c r="DD8" s="624">
        <v>271737</v>
      </c>
      <c r="DE8" s="619"/>
      <c r="DF8" s="619"/>
      <c r="DG8" s="619"/>
      <c r="DH8" s="619"/>
      <c r="DI8" s="619"/>
      <c r="DJ8" s="619"/>
      <c r="DK8" s="619"/>
      <c r="DL8" s="619"/>
      <c r="DM8" s="619"/>
      <c r="DN8" s="619"/>
      <c r="DO8" s="619"/>
      <c r="DP8" s="620"/>
      <c r="DQ8" s="624">
        <v>1686323</v>
      </c>
      <c r="DR8" s="619"/>
      <c r="DS8" s="619"/>
      <c r="DT8" s="619"/>
      <c r="DU8" s="619"/>
      <c r="DV8" s="619"/>
      <c r="DW8" s="619"/>
      <c r="DX8" s="619"/>
      <c r="DY8" s="619"/>
      <c r="DZ8" s="619"/>
      <c r="EA8" s="619"/>
      <c r="EB8" s="619"/>
      <c r="EC8" s="654"/>
    </row>
    <row r="9" spans="2:143" ht="11.25" customHeight="1" x14ac:dyDescent="0.15">
      <c r="B9" s="615" t="s">
        <v>219</v>
      </c>
      <c r="C9" s="616"/>
      <c r="D9" s="616"/>
      <c r="E9" s="616"/>
      <c r="F9" s="616"/>
      <c r="G9" s="616"/>
      <c r="H9" s="616"/>
      <c r="I9" s="616"/>
      <c r="J9" s="616"/>
      <c r="K9" s="616"/>
      <c r="L9" s="616"/>
      <c r="M9" s="616"/>
      <c r="N9" s="616"/>
      <c r="O9" s="616"/>
      <c r="P9" s="616"/>
      <c r="Q9" s="617"/>
      <c r="R9" s="618">
        <v>7330</v>
      </c>
      <c r="S9" s="619"/>
      <c r="T9" s="619"/>
      <c r="U9" s="619"/>
      <c r="V9" s="619"/>
      <c r="W9" s="619"/>
      <c r="X9" s="619"/>
      <c r="Y9" s="620"/>
      <c r="Z9" s="671">
        <v>0.1</v>
      </c>
      <c r="AA9" s="671"/>
      <c r="AB9" s="671"/>
      <c r="AC9" s="671"/>
      <c r="AD9" s="672">
        <v>7330</v>
      </c>
      <c r="AE9" s="672"/>
      <c r="AF9" s="672"/>
      <c r="AG9" s="672"/>
      <c r="AH9" s="672"/>
      <c r="AI9" s="672"/>
      <c r="AJ9" s="672"/>
      <c r="AK9" s="672"/>
      <c r="AL9" s="641">
        <v>0.1</v>
      </c>
      <c r="AM9" s="673"/>
      <c r="AN9" s="673"/>
      <c r="AO9" s="674"/>
      <c r="AP9" s="615" t="s">
        <v>220</v>
      </c>
      <c r="AQ9" s="616"/>
      <c r="AR9" s="616"/>
      <c r="AS9" s="616"/>
      <c r="AT9" s="616"/>
      <c r="AU9" s="616"/>
      <c r="AV9" s="616"/>
      <c r="AW9" s="616"/>
      <c r="AX9" s="616"/>
      <c r="AY9" s="616"/>
      <c r="AZ9" s="616"/>
      <c r="BA9" s="616"/>
      <c r="BB9" s="616"/>
      <c r="BC9" s="616"/>
      <c r="BD9" s="616"/>
      <c r="BE9" s="616"/>
      <c r="BF9" s="617"/>
      <c r="BG9" s="618">
        <v>795422</v>
      </c>
      <c r="BH9" s="619"/>
      <c r="BI9" s="619"/>
      <c r="BJ9" s="619"/>
      <c r="BK9" s="619"/>
      <c r="BL9" s="619"/>
      <c r="BM9" s="619"/>
      <c r="BN9" s="620"/>
      <c r="BO9" s="671">
        <v>39.6</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734158</v>
      </c>
      <c r="CS9" s="619"/>
      <c r="CT9" s="619"/>
      <c r="CU9" s="619"/>
      <c r="CV9" s="619"/>
      <c r="CW9" s="619"/>
      <c r="CX9" s="619"/>
      <c r="CY9" s="620"/>
      <c r="CZ9" s="671">
        <v>7.2</v>
      </c>
      <c r="DA9" s="671"/>
      <c r="DB9" s="671"/>
      <c r="DC9" s="671"/>
      <c r="DD9" s="624">
        <v>40894</v>
      </c>
      <c r="DE9" s="619"/>
      <c r="DF9" s="619"/>
      <c r="DG9" s="619"/>
      <c r="DH9" s="619"/>
      <c r="DI9" s="619"/>
      <c r="DJ9" s="619"/>
      <c r="DK9" s="619"/>
      <c r="DL9" s="619"/>
      <c r="DM9" s="619"/>
      <c r="DN9" s="619"/>
      <c r="DO9" s="619"/>
      <c r="DP9" s="620"/>
      <c r="DQ9" s="624">
        <v>605701</v>
      </c>
      <c r="DR9" s="619"/>
      <c r="DS9" s="619"/>
      <c r="DT9" s="619"/>
      <c r="DU9" s="619"/>
      <c r="DV9" s="619"/>
      <c r="DW9" s="619"/>
      <c r="DX9" s="619"/>
      <c r="DY9" s="619"/>
      <c r="DZ9" s="619"/>
      <c r="EA9" s="619"/>
      <c r="EB9" s="619"/>
      <c r="EC9" s="654"/>
    </row>
    <row r="10" spans="2:143" ht="11.25" customHeight="1" x14ac:dyDescent="0.15">
      <c r="B10" s="615" t="s">
        <v>222</v>
      </c>
      <c r="C10" s="616"/>
      <c r="D10" s="616"/>
      <c r="E10" s="616"/>
      <c r="F10" s="616"/>
      <c r="G10" s="616"/>
      <c r="H10" s="616"/>
      <c r="I10" s="616"/>
      <c r="J10" s="616"/>
      <c r="K10" s="616"/>
      <c r="L10" s="616"/>
      <c r="M10" s="616"/>
      <c r="N10" s="616"/>
      <c r="O10" s="616"/>
      <c r="P10" s="616"/>
      <c r="Q10" s="617"/>
      <c r="R10" s="618">
        <v>430838</v>
      </c>
      <c r="S10" s="619"/>
      <c r="T10" s="619"/>
      <c r="U10" s="619"/>
      <c r="V10" s="619"/>
      <c r="W10" s="619"/>
      <c r="X10" s="619"/>
      <c r="Y10" s="620"/>
      <c r="Z10" s="671">
        <v>4.0999999999999996</v>
      </c>
      <c r="AA10" s="671"/>
      <c r="AB10" s="671"/>
      <c r="AC10" s="671"/>
      <c r="AD10" s="672">
        <v>430838</v>
      </c>
      <c r="AE10" s="672"/>
      <c r="AF10" s="672"/>
      <c r="AG10" s="672"/>
      <c r="AH10" s="672"/>
      <c r="AI10" s="672"/>
      <c r="AJ10" s="672"/>
      <c r="AK10" s="672"/>
      <c r="AL10" s="641">
        <v>8</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36283</v>
      </c>
      <c r="BH10" s="619"/>
      <c r="BI10" s="619"/>
      <c r="BJ10" s="619"/>
      <c r="BK10" s="619"/>
      <c r="BL10" s="619"/>
      <c r="BM10" s="619"/>
      <c r="BN10" s="620"/>
      <c r="BO10" s="671">
        <v>1.8</v>
      </c>
      <c r="BP10" s="671"/>
      <c r="BQ10" s="671"/>
      <c r="BR10" s="671"/>
      <c r="BS10" s="624" t="s">
        <v>108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t="s">
        <v>108</v>
      </c>
      <c r="CS10" s="619"/>
      <c r="CT10" s="619"/>
      <c r="CU10" s="619"/>
      <c r="CV10" s="619"/>
      <c r="CW10" s="619"/>
      <c r="CX10" s="619"/>
      <c r="CY10" s="620"/>
      <c r="CZ10" s="671" t="s">
        <v>108</v>
      </c>
      <c r="DA10" s="671"/>
      <c r="DB10" s="671"/>
      <c r="DC10" s="671"/>
      <c r="DD10" s="624" t="s">
        <v>108</v>
      </c>
      <c r="DE10" s="619"/>
      <c r="DF10" s="619"/>
      <c r="DG10" s="619"/>
      <c r="DH10" s="619"/>
      <c r="DI10" s="619"/>
      <c r="DJ10" s="619"/>
      <c r="DK10" s="619"/>
      <c r="DL10" s="619"/>
      <c r="DM10" s="619"/>
      <c r="DN10" s="619"/>
      <c r="DO10" s="619"/>
      <c r="DP10" s="620"/>
      <c r="DQ10" s="624" t="s">
        <v>108</v>
      </c>
      <c r="DR10" s="619"/>
      <c r="DS10" s="619"/>
      <c r="DT10" s="619"/>
      <c r="DU10" s="619"/>
      <c r="DV10" s="619"/>
      <c r="DW10" s="619"/>
      <c r="DX10" s="619"/>
      <c r="DY10" s="619"/>
      <c r="DZ10" s="619"/>
      <c r="EA10" s="619"/>
      <c r="EB10" s="619"/>
      <c r="EC10" s="654"/>
    </row>
    <row r="11" spans="2:143" ht="11.25" customHeight="1" x14ac:dyDescent="0.15">
      <c r="B11" s="615" t="s">
        <v>225</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54148</v>
      </c>
      <c r="BH11" s="619"/>
      <c r="BI11" s="619"/>
      <c r="BJ11" s="619"/>
      <c r="BK11" s="619"/>
      <c r="BL11" s="619"/>
      <c r="BM11" s="619"/>
      <c r="BN11" s="620"/>
      <c r="BO11" s="671">
        <v>2.7</v>
      </c>
      <c r="BP11" s="671"/>
      <c r="BQ11" s="671"/>
      <c r="BR11" s="671"/>
      <c r="BS11" s="624">
        <v>9650</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514306</v>
      </c>
      <c r="CS11" s="619"/>
      <c r="CT11" s="619"/>
      <c r="CU11" s="619"/>
      <c r="CV11" s="619"/>
      <c r="CW11" s="619"/>
      <c r="CX11" s="619"/>
      <c r="CY11" s="620"/>
      <c r="CZ11" s="671">
        <v>5.0999999999999996</v>
      </c>
      <c r="DA11" s="671"/>
      <c r="DB11" s="671"/>
      <c r="DC11" s="671"/>
      <c r="DD11" s="624">
        <v>247587</v>
      </c>
      <c r="DE11" s="619"/>
      <c r="DF11" s="619"/>
      <c r="DG11" s="619"/>
      <c r="DH11" s="619"/>
      <c r="DI11" s="619"/>
      <c r="DJ11" s="619"/>
      <c r="DK11" s="619"/>
      <c r="DL11" s="619"/>
      <c r="DM11" s="619"/>
      <c r="DN11" s="619"/>
      <c r="DO11" s="619"/>
      <c r="DP11" s="620"/>
      <c r="DQ11" s="624">
        <v>262954</v>
      </c>
      <c r="DR11" s="619"/>
      <c r="DS11" s="619"/>
      <c r="DT11" s="619"/>
      <c r="DU11" s="619"/>
      <c r="DV11" s="619"/>
      <c r="DW11" s="619"/>
      <c r="DX11" s="619"/>
      <c r="DY11" s="619"/>
      <c r="DZ11" s="619"/>
      <c r="EA11" s="619"/>
      <c r="EB11" s="619"/>
      <c r="EC11" s="654"/>
    </row>
    <row r="12" spans="2:143" ht="11.25" customHeight="1" x14ac:dyDescent="0.15">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875128</v>
      </c>
      <c r="BH12" s="619"/>
      <c r="BI12" s="619"/>
      <c r="BJ12" s="619"/>
      <c r="BK12" s="619"/>
      <c r="BL12" s="619"/>
      <c r="BM12" s="619"/>
      <c r="BN12" s="620"/>
      <c r="BO12" s="671">
        <v>43.5</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240328</v>
      </c>
      <c r="CS12" s="619"/>
      <c r="CT12" s="619"/>
      <c r="CU12" s="619"/>
      <c r="CV12" s="619"/>
      <c r="CW12" s="619"/>
      <c r="CX12" s="619"/>
      <c r="CY12" s="620"/>
      <c r="CZ12" s="671">
        <v>2.4</v>
      </c>
      <c r="DA12" s="671"/>
      <c r="DB12" s="671"/>
      <c r="DC12" s="671"/>
      <c r="DD12" s="624">
        <v>788</v>
      </c>
      <c r="DE12" s="619"/>
      <c r="DF12" s="619"/>
      <c r="DG12" s="619"/>
      <c r="DH12" s="619"/>
      <c r="DI12" s="619"/>
      <c r="DJ12" s="619"/>
      <c r="DK12" s="619"/>
      <c r="DL12" s="619"/>
      <c r="DM12" s="619"/>
      <c r="DN12" s="619"/>
      <c r="DO12" s="619"/>
      <c r="DP12" s="620"/>
      <c r="DQ12" s="624">
        <v>122111</v>
      </c>
      <c r="DR12" s="619"/>
      <c r="DS12" s="619"/>
      <c r="DT12" s="619"/>
      <c r="DU12" s="619"/>
      <c r="DV12" s="619"/>
      <c r="DW12" s="619"/>
      <c r="DX12" s="619"/>
      <c r="DY12" s="619"/>
      <c r="DZ12" s="619"/>
      <c r="EA12" s="619"/>
      <c r="EB12" s="619"/>
      <c r="EC12" s="654"/>
    </row>
    <row r="13" spans="2:143" ht="11.25" customHeight="1" x14ac:dyDescent="0.15">
      <c r="B13" s="615" t="s">
        <v>231</v>
      </c>
      <c r="C13" s="616"/>
      <c r="D13" s="616"/>
      <c r="E13" s="616"/>
      <c r="F13" s="616"/>
      <c r="G13" s="616"/>
      <c r="H13" s="616"/>
      <c r="I13" s="616"/>
      <c r="J13" s="616"/>
      <c r="K13" s="616"/>
      <c r="L13" s="616"/>
      <c r="M13" s="616"/>
      <c r="N13" s="616"/>
      <c r="O13" s="616"/>
      <c r="P13" s="616"/>
      <c r="Q13" s="617"/>
      <c r="R13" s="618">
        <v>15033</v>
      </c>
      <c r="S13" s="619"/>
      <c r="T13" s="619"/>
      <c r="U13" s="619"/>
      <c r="V13" s="619"/>
      <c r="W13" s="619"/>
      <c r="X13" s="619"/>
      <c r="Y13" s="620"/>
      <c r="Z13" s="671">
        <v>0.1</v>
      </c>
      <c r="AA13" s="671"/>
      <c r="AB13" s="671"/>
      <c r="AC13" s="671"/>
      <c r="AD13" s="672">
        <v>15033</v>
      </c>
      <c r="AE13" s="672"/>
      <c r="AF13" s="672"/>
      <c r="AG13" s="672"/>
      <c r="AH13" s="672"/>
      <c r="AI13" s="672"/>
      <c r="AJ13" s="672"/>
      <c r="AK13" s="672"/>
      <c r="AL13" s="641">
        <v>0.3</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860641</v>
      </c>
      <c r="BH13" s="619"/>
      <c r="BI13" s="619"/>
      <c r="BJ13" s="619"/>
      <c r="BK13" s="619"/>
      <c r="BL13" s="619"/>
      <c r="BM13" s="619"/>
      <c r="BN13" s="620"/>
      <c r="BO13" s="671">
        <v>42.8</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521730</v>
      </c>
      <c r="CS13" s="619"/>
      <c r="CT13" s="619"/>
      <c r="CU13" s="619"/>
      <c r="CV13" s="619"/>
      <c r="CW13" s="619"/>
      <c r="CX13" s="619"/>
      <c r="CY13" s="620"/>
      <c r="CZ13" s="671">
        <v>5.0999999999999996</v>
      </c>
      <c r="DA13" s="671"/>
      <c r="DB13" s="671"/>
      <c r="DC13" s="671"/>
      <c r="DD13" s="624">
        <v>224218</v>
      </c>
      <c r="DE13" s="619"/>
      <c r="DF13" s="619"/>
      <c r="DG13" s="619"/>
      <c r="DH13" s="619"/>
      <c r="DI13" s="619"/>
      <c r="DJ13" s="619"/>
      <c r="DK13" s="619"/>
      <c r="DL13" s="619"/>
      <c r="DM13" s="619"/>
      <c r="DN13" s="619"/>
      <c r="DO13" s="619"/>
      <c r="DP13" s="620"/>
      <c r="DQ13" s="624">
        <v>319477</v>
      </c>
      <c r="DR13" s="619"/>
      <c r="DS13" s="619"/>
      <c r="DT13" s="619"/>
      <c r="DU13" s="619"/>
      <c r="DV13" s="619"/>
      <c r="DW13" s="619"/>
      <c r="DX13" s="619"/>
      <c r="DY13" s="619"/>
      <c r="DZ13" s="619"/>
      <c r="EA13" s="619"/>
      <c r="EB13" s="619"/>
      <c r="EC13" s="654"/>
    </row>
    <row r="14" spans="2:143" ht="11.25" customHeight="1" x14ac:dyDescent="0.15">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72886</v>
      </c>
      <c r="BH14" s="619"/>
      <c r="BI14" s="619"/>
      <c r="BJ14" s="619"/>
      <c r="BK14" s="619"/>
      <c r="BL14" s="619"/>
      <c r="BM14" s="619"/>
      <c r="BN14" s="620"/>
      <c r="BO14" s="671">
        <v>3.6</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279612</v>
      </c>
      <c r="CS14" s="619"/>
      <c r="CT14" s="619"/>
      <c r="CU14" s="619"/>
      <c r="CV14" s="619"/>
      <c r="CW14" s="619"/>
      <c r="CX14" s="619"/>
      <c r="CY14" s="620"/>
      <c r="CZ14" s="671">
        <v>2.7</v>
      </c>
      <c r="DA14" s="671"/>
      <c r="DB14" s="671"/>
      <c r="DC14" s="671"/>
      <c r="DD14" s="624" t="s">
        <v>108</v>
      </c>
      <c r="DE14" s="619"/>
      <c r="DF14" s="619"/>
      <c r="DG14" s="619"/>
      <c r="DH14" s="619"/>
      <c r="DI14" s="619"/>
      <c r="DJ14" s="619"/>
      <c r="DK14" s="619"/>
      <c r="DL14" s="619"/>
      <c r="DM14" s="619"/>
      <c r="DN14" s="619"/>
      <c r="DO14" s="619"/>
      <c r="DP14" s="620"/>
      <c r="DQ14" s="624">
        <v>269488</v>
      </c>
      <c r="DR14" s="619"/>
      <c r="DS14" s="619"/>
      <c r="DT14" s="619"/>
      <c r="DU14" s="619"/>
      <c r="DV14" s="619"/>
      <c r="DW14" s="619"/>
      <c r="DX14" s="619"/>
      <c r="DY14" s="619"/>
      <c r="DZ14" s="619"/>
      <c r="EA14" s="619"/>
      <c r="EB14" s="619"/>
      <c r="EC14" s="654"/>
    </row>
    <row r="15" spans="2:143" ht="11.25" customHeight="1" x14ac:dyDescent="0.15">
      <c r="B15" s="615" t="s">
        <v>237</v>
      </c>
      <c r="C15" s="616"/>
      <c r="D15" s="616"/>
      <c r="E15" s="616"/>
      <c r="F15" s="616"/>
      <c r="G15" s="616"/>
      <c r="H15" s="616"/>
      <c r="I15" s="616"/>
      <c r="J15" s="616"/>
      <c r="K15" s="616"/>
      <c r="L15" s="616"/>
      <c r="M15" s="616"/>
      <c r="N15" s="616"/>
      <c r="O15" s="616"/>
      <c r="P15" s="616"/>
      <c r="Q15" s="617"/>
      <c r="R15" s="618">
        <v>17141</v>
      </c>
      <c r="S15" s="619"/>
      <c r="T15" s="619"/>
      <c r="U15" s="619"/>
      <c r="V15" s="619"/>
      <c r="W15" s="619"/>
      <c r="X15" s="619"/>
      <c r="Y15" s="620"/>
      <c r="Z15" s="671">
        <v>0.2</v>
      </c>
      <c r="AA15" s="671"/>
      <c r="AB15" s="671"/>
      <c r="AC15" s="671"/>
      <c r="AD15" s="672">
        <v>17141</v>
      </c>
      <c r="AE15" s="672"/>
      <c r="AF15" s="672"/>
      <c r="AG15" s="672"/>
      <c r="AH15" s="672"/>
      <c r="AI15" s="672"/>
      <c r="AJ15" s="672"/>
      <c r="AK15" s="672"/>
      <c r="AL15" s="641">
        <v>0.3</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137440</v>
      </c>
      <c r="BH15" s="619"/>
      <c r="BI15" s="619"/>
      <c r="BJ15" s="619"/>
      <c r="BK15" s="619"/>
      <c r="BL15" s="619"/>
      <c r="BM15" s="619"/>
      <c r="BN15" s="620"/>
      <c r="BO15" s="671">
        <v>6.8</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1343823</v>
      </c>
      <c r="CS15" s="619"/>
      <c r="CT15" s="619"/>
      <c r="CU15" s="619"/>
      <c r="CV15" s="619"/>
      <c r="CW15" s="619"/>
      <c r="CX15" s="619"/>
      <c r="CY15" s="620"/>
      <c r="CZ15" s="671">
        <v>13.2</v>
      </c>
      <c r="DA15" s="671"/>
      <c r="DB15" s="671"/>
      <c r="DC15" s="671"/>
      <c r="DD15" s="624">
        <v>397416</v>
      </c>
      <c r="DE15" s="619"/>
      <c r="DF15" s="619"/>
      <c r="DG15" s="619"/>
      <c r="DH15" s="619"/>
      <c r="DI15" s="619"/>
      <c r="DJ15" s="619"/>
      <c r="DK15" s="619"/>
      <c r="DL15" s="619"/>
      <c r="DM15" s="619"/>
      <c r="DN15" s="619"/>
      <c r="DO15" s="619"/>
      <c r="DP15" s="620"/>
      <c r="DQ15" s="624">
        <v>900262</v>
      </c>
      <c r="DR15" s="619"/>
      <c r="DS15" s="619"/>
      <c r="DT15" s="619"/>
      <c r="DU15" s="619"/>
      <c r="DV15" s="619"/>
      <c r="DW15" s="619"/>
      <c r="DX15" s="619"/>
      <c r="DY15" s="619"/>
      <c r="DZ15" s="619"/>
      <c r="EA15" s="619"/>
      <c r="EB15" s="619"/>
      <c r="EC15" s="654"/>
    </row>
    <row r="16" spans="2:143" ht="11.25" customHeight="1" x14ac:dyDescent="0.15">
      <c r="B16" s="615" t="s">
        <v>240</v>
      </c>
      <c r="C16" s="616"/>
      <c r="D16" s="616"/>
      <c r="E16" s="616"/>
      <c r="F16" s="616"/>
      <c r="G16" s="616"/>
      <c r="H16" s="616"/>
      <c r="I16" s="616"/>
      <c r="J16" s="616"/>
      <c r="K16" s="616"/>
      <c r="L16" s="616"/>
      <c r="M16" s="616"/>
      <c r="N16" s="616"/>
      <c r="O16" s="616"/>
      <c r="P16" s="616"/>
      <c r="Q16" s="617"/>
      <c r="R16" s="618">
        <v>2932999</v>
      </c>
      <c r="S16" s="619"/>
      <c r="T16" s="619"/>
      <c r="U16" s="619"/>
      <c r="V16" s="619"/>
      <c r="W16" s="619"/>
      <c r="X16" s="619"/>
      <c r="Y16" s="620"/>
      <c r="Z16" s="671">
        <v>27.9</v>
      </c>
      <c r="AA16" s="671"/>
      <c r="AB16" s="671"/>
      <c r="AC16" s="671"/>
      <c r="AD16" s="672">
        <v>2721508</v>
      </c>
      <c r="AE16" s="672"/>
      <c r="AF16" s="672"/>
      <c r="AG16" s="672"/>
      <c r="AH16" s="672"/>
      <c r="AI16" s="672"/>
      <c r="AJ16" s="672"/>
      <c r="AK16" s="672"/>
      <c r="AL16" s="641">
        <v>50.7</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x14ac:dyDescent="0.15">
      <c r="B17" s="615" t="s">
        <v>243</v>
      </c>
      <c r="C17" s="616"/>
      <c r="D17" s="616"/>
      <c r="E17" s="616"/>
      <c r="F17" s="616"/>
      <c r="G17" s="616"/>
      <c r="H17" s="616"/>
      <c r="I17" s="616"/>
      <c r="J17" s="616"/>
      <c r="K17" s="616"/>
      <c r="L17" s="616"/>
      <c r="M17" s="616"/>
      <c r="N17" s="616"/>
      <c r="O17" s="616"/>
      <c r="P17" s="616"/>
      <c r="Q17" s="617"/>
      <c r="R17" s="618">
        <v>2721508</v>
      </c>
      <c r="S17" s="619"/>
      <c r="T17" s="619"/>
      <c r="U17" s="619"/>
      <c r="V17" s="619"/>
      <c r="W17" s="619"/>
      <c r="X17" s="619"/>
      <c r="Y17" s="620"/>
      <c r="Z17" s="671">
        <v>25.9</v>
      </c>
      <c r="AA17" s="671"/>
      <c r="AB17" s="671"/>
      <c r="AC17" s="671"/>
      <c r="AD17" s="672">
        <v>2721508</v>
      </c>
      <c r="AE17" s="672"/>
      <c r="AF17" s="672"/>
      <c r="AG17" s="672"/>
      <c r="AH17" s="672"/>
      <c r="AI17" s="672"/>
      <c r="AJ17" s="672"/>
      <c r="AK17" s="672"/>
      <c r="AL17" s="641">
        <v>50.7</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594762</v>
      </c>
      <c r="CS17" s="619"/>
      <c r="CT17" s="619"/>
      <c r="CU17" s="619"/>
      <c r="CV17" s="619"/>
      <c r="CW17" s="619"/>
      <c r="CX17" s="619"/>
      <c r="CY17" s="620"/>
      <c r="CZ17" s="671">
        <v>5.8</v>
      </c>
      <c r="DA17" s="671"/>
      <c r="DB17" s="671"/>
      <c r="DC17" s="671"/>
      <c r="DD17" s="624" t="s">
        <v>108</v>
      </c>
      <c r="DE17" s="619"/>
      <c r="DF17" s="619"/>
      <c r="DG17" s="619"/>
      <c r="DH17" s="619"/>
      <c r="DI17" s="619"/>
      <c r="DJ17" s="619"/>
      <c r="DK17" s="619"/>
      <c r="DL17" s="619"/>
      <c r="DM17" s="619"/>
      <c r="DN17" s="619"/>
      <c r="DO17" s="619"/>
      <c r="DP17" s="620"/>
      <c r="DQ17" s="624">
        <v>531005</v>
      </c>
      <c r="DR17" s="619"/>
      <c r="DS17" s="619"/>
      <c r="DT17" s="619"/>
      <c r="DU17" s="619"/>
      <c r="DV17" s="619"/>
      <c r="DW17" s="619"/>
      <c r="DX17" s="619"/>
      <c r="DY17" s="619"/>
      <c r="DZ17" s="619"/>
      <c r="EA17" s="619"/>
      <c r="EB17" s="619"/>
      <c r="EC17" s="654"/>
    </row>
    <row r="18" spans="2:133" ht="11.25" customHeight="1" x14ac:dyDescent="0.15">
      <c r="B18" s="615" t="s">
        <v>246</v>
      </c>
      <c r="C18" s="616"/>
      <c r="D18" s="616"/>
      <c r="E18" s="616"/>
      <c r="F18" s="616"/>
      <c r="G18" s="616"/>
      <c r="H18" s="616"/>
      <c r="I18" s="616"/>
      <c r="J18" s="616"/>
      <c r="K18" s="616"/>
      <c r="L18" s="616"/>
      <c r="M18" s="616"/>
      <c r="N18" s="616"/>
      <c r="O18" s="616"/>
      <c r="P18" s="616"/>
      <c r="Q18" s="617"/>
      <c r="R18" s="618">
        <v>211491</v>
      </c>
      <c r="S18" s="619"/>
      <c r="T18" s="619"/>
      <c r="U18" s="619"/>
      <c r="V18" s="619"/>
      <c r="W18" s="619"/>
      <c r="X18" s="619"/>
      <c r="Y18" s="620"/>
      <c r="Z18" s="671">
        <v>2</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249</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15</v>
      </c>
      <c r="BH19" s="619"/>
      <c r="BI19" s="619"/>
      <c r="BJ19" s="619"/>
      <c r="BK19" s="619"/>
      <c r="BL19" s="619"/>
      <c r="BM19" s="619"/>
      <c r="BN19" s="620"/>
      <c r="BO19" s="671">
        <v>0</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252</v>
      </c>
      <c r="C20" s="616"/>
      <c r="D20" s="616"/>
      <c r="E20" s="616"/>
      <c r="F20" s="616"/>
      <c r="G20" s="616"/>
      <c r="H20" s="616"/>
      <c r="I20" s="616"/>
      <c r="J20" s="616"/>
      <c r="K20" s="616"/>
      <c r="L20" s="616"/>
      <c r="M20" s="616"/>
      <c r="N20" s="616"/>
      <c r="O20" s="616"/>
      <c r="P20" s="616"/>
      <c r="Q20" s="617"/>
      <c r="R20" s="618">
        <v>5553388</v>
      </c>
      <c r="S20" s="619"/>
      <c r="T20" s="619"/>
      <c r="U20" s="619"/>
      <c r="V20" s="619"/>
      <c r="W20" s="619"/>
      <c r="X20" s="619"/>
      <c r="Y20" s="620"/>
      <c r="Z20" s="671">
        <v>52.9</v>
      </c>
      <c r="AA20" s="671"/>
      <c r="AB20" s="671"/>
      <c r="AC20" s="671"/>
      <c r="AD20" s="672">
        <v>5341882</v>
      </c>
      <c r="AE20" s="672"/>
      <c r="AF20" s="672"/>
      <c r="AG20" s="672"/>
      <c r="AH20" s="672"/>
      <c r="AI20" s="672"/>
      <c r="AJ20" s="672"/>
      <c r="AK20" s="672"/>
      <c r="AL20" s="641">
        <v>99.6</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15</v>
      </c>
      <c r="BH20" s="619"/>
      <c r="BI20" s="619"/>
      <c r="BJ20" s="619"/>
      <c r="BK20" s="619"/>
      <c r="BL20" s="619"/>
      <c r="BM20" s="619"/>
      <c r="BN20" s="620"/>
      <c r="BO20" s="671">
        <v>0</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10179149</v>
      </c>
      <c r="CS20" s="619"/>
      <c r="CT20" s="619"/>
      <c r="CU20" s="619"/>
      <c r="CV20" s="619"/>
      <c r="CW20" s="619"/>
      <c r="CX20" s="619"/>
      <c r="CY20" s="620"/>
      <c r="CZ20" s="671">
        <v>100</v>
      </c>
      <c r="DA20" s="671"/>
      <c r="DB20" s="671"/>
      <c r="DC20" s="671"/>
      <c r="DD20" s="624">
        <v>1250934</v>
      </c>
      <c r="DE20" s="619"/>
      <c r="DF20" s="619"/>
      <c r="DG20" s="619"/>
      <c r="DH20" s="619"/>
      <c r="DI20" s="619"/>
      <c r="DJ20" s="619"/>
      <c r="DK20" s="619"/>
      <c r="DL20" s="619"/>
      <c r="DM20" s="619"/>
      <c r="DN20" s="619"/>
      <c r="DO20" s="619"/>
      <c r="DP20" s="620"/>
      <c r="DQ20" s="624">
        <v>6113786</v>
      </c>
      <c r="DR20" s="619"/>
      <c r="DS20" s="619"/>
      <c r="DT20" s="619"/>
      <c r="DU20" s="619"/>
      <c r="DV20" s="619"/>
      <c r="DW20" s="619"/>
      <c r="DX20" s="619"/>
      <c r="DY20" s="619"/>
      <c r="DZ20" s="619"/>
      <c r="EA20" s="619"/>
      <c r="EB20" s="619"/>
      <c r="EC20" s="654"/>
    </row>
    <row r="21" spans="2:133" ht="11.25" customHeight="1" x14ac:dyDescent="0.15">
      <c r="B21" s="615" t="s">
        <v>255</v>
      </c>
      <c r="C21" s="616"/>
      <c r="D21" s="616"/>
      <c r="E21" s="616"/>
      <c r="F21" s="616"/>
      <c r="G21" s="616"/>
      <c r="H21" s="616"/>
      <c r="I21" s="616"/>
      <c r="J21" s="616"/>
      <c r="K21" s="616"/>
      <c r="L21" s="616"/>
      <c r="M21" s="616"/>
      <c r="N21" s="616"/>
      <c r="O21" s="616"/>
      <c r="P21" s="616"/>
      <c r="Q21" s="617"/>
      <c r="R21" s="618">
        <v>4234</v>
      </c>
      <c r="S21" s="619"/>
      <c r="T21" s="619"/>
      <c r="U21" s="619"/>
      <c r="V21" s="619"/>
      <c r="W21" s="619"/>
      <c r="X21" s="619"/>
      <c r="Y21" s="620"/>
      <c r="Z21" s="671">
        <v>0</v>
      </c>
      <c r="AA21" s="671"/>
      <c r="AB21" s="671"/>
      <c r="AC21" s="671"/>
      <c r="AD21" s="672">
        <v>4234</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257</v>
      </c>
      <c r="C22" s="616"/>
      <c r="D22" s="616"/>
      <c r="E22" s="616"/>
      <c r="F22" s="616"/>
      <c r="G22" s="616"/>
      <c r="H22" s="616"/>
      <c r="I22" s="616"/>
      <c r="J22" s="616"/>
      <c r="K22" s="616"/>
      <c r="L22" s="616"/>
      <c r="M22" s="616"/>
      <c r="N22" s="616"/>
      <c r="O22" s="616"/>
      <c r="P22" s="616"/>
      <c r="Q22" s="617"/>
      <c r="R22" s="618">
        <v>291339</v>
      </c>
      <c r="S22" s="619"/>
      <c r="T22" s="619"/>
      <c r="U22" s="619"/>
      <c r="V22" s="619"/>
      <c r="W22" s="619"/>
      <c r="X22" s="619"/>
      <c r="Y22" s="620"/>
      <c r="Z22" s="671">
        <v>2.8</v>
      </c>
      <c r="AA22" s="671"/>
      <c r="AB22" s="671"/>
      <c r="AC22" s="671"/>
      <c r="AD22" s="672" t="s">
        <v>108</v>
      </c>
      <c r="AE22" s="672"/>
      <c r="AF22" s="672"/>
      <c r="AG22" s="672"/>
      <c r="AH22" s="672"/>
      <c r="AI22" s="672"/>
      <c r="AJ22" s="672"/>
      <c r="AK22" s="672"/>
      <c r="AL22" s="641" t="s">
        <v>108</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260</v>
      </c>
      <c r="C23" s="616"/>
      <c r="D23" s="616"/>
      <c r="E23" s="616"/>
      <c r="F23" s="616"/>
      <c r="G23" s="616"/>
      <c r="H23" s="616"/>
      <c r="I23" s="616"/>
      <c r="J23" s="616"/>
      <c r="K23" s="616"/>
      <c r="L23" s="616"/>
      <c r="M23" s="616"/>
      <c r="N23" s="616"/>
      <c r="O23" s="616"/>
      <c r="P23" s="616"/>
      <c r="Q23" s="617"/>
      <c r="R23" s="618">
        <v>129070</v>
      </c>
      <c r="S23" s="619"/>
      <c r="T23" s="619"/>
      <c r="U23" s="619"/>
      <c r="V23" s="619"/>
      <c r="W23" s="619"/>
      <c r="X23" s="619"/>
      <c r="Y23" s="620"/>
      <c r="Z23" s="671">
        <v>1.2</v>
      </c>
      <c r="AA23" s="671"/>
      <c r="AB23" s="671"/>
      <c r="AC23" s="671"/>
      <c r="AD23" s="672">
        <v>5612</v>
      </c>
      <c r="AE23" s="672"/>
      <c r="AF23" s="672"/>
      <c r="AG23" s="672"/>
      <c r="AH23" s="672"/>
      <c r="AI23" s="672"/>
      <c r="AJ23" s="672"/>
      <c r="AK23" s="672"/>
      <c r="AL23" s="641">
        <v>0.1</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v>15</v>
      </c>
      <c r="BH23" s="619"/>
      <c r="BI23" s="619"/>
      <c r="BJ23" s="619"/>
      <c r="BK23" s="619"/>
      <c r="BL23" s="619"/>
      <c r="BM23" s="619"/>
      <c r="BN23" s="620"/>
      <c r="BO23" s="671">
        <v>0</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15">
      <c r="B24" s="615" t="s">
        <v>267</v>
      </c>
      <c r="C24" s="616"/>
      <c r="D24" s="616"/>
      <c r="E24" s="616"/>
      <c r="F24" s="616"/>
      <c r="G24" s="616"/>
      <c r="H24" s="616"/>
      <c r="I24" s="616"/>
      <c r="J24" s="616"/>
      <c r="K24" s="616"/>
      <c r="L24" s="616"/>
      <c r="M24" s="616"/>
      <c r="N24" s="616"/>
      <c r="O24" s="616"/>
      <c r="P24" s="616"/>
      <c r="Q24" s="617"/>
      <c r="R24" s="618">
        <v>15328</v>
      </c>
      <c r="S24" s="619"/>
      <c r="T24" s="619"/>
      <c r="U24" s="619"/>
      <c r="V24" s="619"/>
      <c r="W24" s="619"/>
      <c r="X24" s="619"/>
      <c r="Y24" s="620"/>
      <c r="Z24" s="671">
        <v>0.1</v>
      </c>
      <c r="AA24" s="671"/>
      <c r="AB24" s="671"/>
      <c r="AC24" s="671"/>
      <c r="AD24" s="672" t="s">
        <v>108</v>
      </c>
      <c r="AE24" s="672"/>
      <c r="AF24" s="672"/>
      <c r="AG24" s="672"/>
      <c r="AH24" s="672"/>
      <c r="AI24" s="672"/>
      <c r="AJ24" s="672"/>
      <c r="AK24" s="672"/>
      <c r="AL24" s="641" t="s">
        <v>108</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4788782</v>
      </c>
      <c r="CS24" s="669"/>
      <c r="CT24" s="669"/>
      <c r="CU24" s="669"/>
      <c r="CV24" s="669"/>
      <c r="CW24" s="669"/>
      <c r="CX24" s="669"/>
      <c r="CY24" s="716"/>
      <c r="CZ24" s="720">
        <v>47</v>
      </c>
      <c r="DA24" s="721"/>
      <c r="DB24" s="721"/>
      <c r="DC24" s="722"/>
      <c r="DD24" s="715">
        <v>2622911</v>
      </c>
      <c r="DE24" s="669"/>
      <c r="DF24" s="669"/>
      <c r="DG24" s="669"/>
      <c r="DH24" s="669"/>
      <c r="DI24" s="669"/>
      <c r="DJ24" s="669"/>
      <c r="DK24" s="716"/>
      <c r="DL24" s="715">
        <v>2545187</v>
      </c>
      <c r="DM24" s="669"/>
      <c r="DN24" s="669"/>
      <c r="DO24" s="669"/>
      <c r="DP24" s="669"/>
      <c r="DQ24" s="669"/>
      <c r="DR24" s="669"/>
      <c r="DS24" s="669"/>
      <c r="DT24" s="669"/>
      <c r="DU24" s="669"/>
      <c r="DV24" s="716"/>
      <c r="DW24" s="717">
        <v>44.7</v>
      </c>
      <c r="DX24" s="686"/>
      <c r="DY24" s="686"/>
      <c r="DZ24" s="686"/>
      <c r="EA24" s="686"/>
      <c r="EB24" s="686"/>
      <c r="EC24" s="718"/>
    </row>
    <row r="25" spans="2:133" ht="11.25" customHeight="1" x14ac:dyDescent="0.15">
      <c r="B25" s="615" t="s">
        <v>270</v>
      </c>
      <c r="C25" s="616"/>
      <c r="D25" s="616"/>
      <c r="E25" s="616"/>
      <c r="F25" s="616"/>
      <c r="G25" s="616"/>
      <c r="H25" s="616"/>
      <c r="I25" s="616"/>
      <c r="J25" s="616"/>
      <c r="K25" s="616"/>
      <c r="L25" s="616"/>
      <c r="M25" s="616"/>
      <c r="N25" s="616"/>
      <c r="O25" s="616"/>
      <c r="P25" s="616"/>
      <c r="Q25" s="617"/>
      <c r="R25" s="618">
        <v>1601059</v>
      </c>
      <c r="S25" s="619"/>
      <c r="T25" s="619"/>
      <c r="U25" s="619"/>
      <c r="V25" s="619"/>
      <c r="W25" s="619"/>
      <c r="X25" s="619"/>
      <c r="Y25" s="620"/>
      <c r="Z25" s="671">
        <v>15.2</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1364069</v>
      </c>
      <c r="CS25" s="637"/>
      <c r="CT25" s="637"/>
      <c r="CU25" s="637"/>
      <c r="CV25" s="637"/>
      <c r="CW25" s="637"/>
      <c r="CX25" s="637"/>
      <c r="CY25" s="638"/>
      <c r="CZ25" s="621">
        <v>13.4</v>
      </c>
      <c r="DA25" s="639"/>
      <c r="DB25" s="639"/>
      <c r="DC25" s="640"/>
      <c r="DD25" s="624">
        <v>1251052</v>
      </c>
      <c r="DE25" s="637"/>
      <c r="DF25" s="637"/>
      <c r="DG25" s="637"/>
      <c r="DH25" s="637"/>
      <c r="DI25" s="637"/>
      <c r="DJ25" s="637"/>
      <c r="DK25" s="638"/>
      <c r="DL25" s="624">
        <v>1234663</v>
      </c>
      <c r="DM25" s="637"/>
      <c r="DN25" s="637"/>
      <c r="DO25" s="637"/>
      <c r="DP25" s="637"/>
      <c r="DQ25" s="637"/>
      <c r="DR25" s="637"/>
      <c r="DS25" s="637"/>
      <c r="DT25" s="637"/>
      <c r="DU25" s="637"/>
      <c r="DV25" s="638"/>
      <c r="DW25" s="641">
        <v>21.7</v>
      </c>
      <c r="DX25" s="642"/>
      <c r="DY25" s="642"/>
      <c r="DZ25" s="642"/>
      <c r="EA25" s="642"/>
      <c r="EB25" s="642"/>
      <c r="EC25" s="643"/>
    </row>
    <row r="26" spans="2:133" ht="11.25" customHeight="1" x14ac:dyDescent="0.15">
      <c r="B26" s="712" t="s">
        <v>273</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872390</v>
      </c>
      <c r="CS26" s="619"/>
      <c r="CT26" s="619"/>
      <c r="CU26" s="619"/>
      <c r="CV26" s="619"/>
      <c r="CW26" s="619"/>
      <c r="CX26" s="619"/>
      <c r="CY26" s="620"/>
      <c r="CZ26" s="621">
        <v>8.6</v>
      </c>
      <c r="DA26" s="639"/>
      <c r="DB26" s="639"/>
      <c r="DC26" s="640"/>
      <c r="DD26" s="624">
        <v>788787</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x14ac:dyDescent="0.15">
      <c r="B27" s="615" t="s">
        <v>276</v>
      </c>
      <c r="C27" s="616"/>
      <c r="D27" s="616"/>
      <c r="E27" s="616"/>
      <c r="F27" s="616"/>
      <c r="G27" s="616"/>
      <c r="H27" s="616"/>
      <c r="I27" s="616"/>
      <c r="J27" s="616"/>
      <c r="K27" s="616"/>
      <c r="L27" s="616"/>
      <c r="M27" s="616"/>
      <c r="N27" s="616"/>
      <c r="O27" s="616"/>
      <c r="P27" s="616"/>
      <c r="Q27" s="617"/>
      <c r="R27" s="618">
        <v>1287686</v>
      </c>
      <c r="S27" s="619"/>
      <c r="T27" s="619"/>
      <c r="U27" s="619"/>
      <c r="V27" s="619"/>
      <c r="W27" s="619"/>
      <c r="X27" s="619"/>
      <c r="Y27" s="620"/>
      <c r="Z27" s="671">
        <v>12.3</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2009915</v>
      </c>
      <c r="BH27" s="619"/>
      <c r="BI27" s="619"/>
      <c r="BJ27" s="619"/>
      <c r="BK27" s="619"/>
      <c r="BL27" s="619"/>
      <c r="BM27" s="619"/>
      <c r="BN27" s="620"/>
      <c r="BO27" s="671">
        <v>100</v>
      </c>
      <c r="BP27" s="671"/>
      <c r="BQ27" s="671"/>
      <c r="BR27" s="671"/>
      <c r="BS27" s="624">
        <v>9650</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2829951</v>
      </c>
      <c r="CS27" s="637"/>
      <c r="CT27" s="637"/>
      <c r="CU27" s="637"/>
      <c r="CV27" s="637"/>
      <c r="CW27" s="637"/>
      <c r="CX27" s="637"/>
      <c r="CY27" s="638"/>
      <c r="CZ27" s="621">
        <v>27.8</v>
      </c>
      <c r="DA27" s="639"/>
      <c r="DB27" s="639"/>
      <c r="DC27" s="640"/>
      <c r="DD27" s="624">
        <v>840854</v>
      </c>
      <c r="DE27" s="637"/>
      <c r="DF27" s="637"/>
      <c r="DG27" s="637"/>
      <c r="DH27" s="637"/>
      <c r="DI27" s="637"/>
      <c r="DJ27" s="637"/>
      <c r="DK27" s="638"/>
      <c r="DL27" s="624">
        <v>779519</v>
      </c>
      <c r="DM27" s="637"/>
      <c r="DN27" s="637"/>
      <c r="DO27" s="637"/>
      <c r="DP27" s="637"/>
      <c r="DQ27" s="637"/>
      <c r="DR27" s="637"/>
      <c r="DS27" s="637"/>
      <c r="DT27" s="637"/>
      <c r="DU27" s="637"/>
      <c r="DV27" s="638"/>
      <c r="DW27" s="641">
        <v>13.7</v>
      </c>
      <c r="DX27" s="642"/>
      <c r="DY27" s="642"/>
      <c r="DZ27" s="642"/>
      <c r="EA27" s="642"/>
      <c r="EB27" s="642"/>
      <c r="EC27" s="643"/>
    </row>
    <row r="28" spans="2:133" ht="11.25" customHeight="1" x14ac:dyDescent="0.15">
      <c r="B28" s="615" t="s">
        <v>279</v>
      </c>
      <c r="C28" s="616"/>
      <c r="D28" s="616"/>
      <c r="E28" s="616"/>
      <c r="F28" s="616"/>
      <c r="G28" s="616"/>
      <c r="H28" s="616"/>
      <c r="I28" s="616"/>
      <c r="J28" s="616"/>
      <c r="K28" s="616"/>
      <c r="L28" s="616"/>
      <c r="M28" s="616"/>
      <c r="N28" s="616"/>
      <c r="O28" s="616"/>
      <c r="P28" s="616"/>
      <c r="Q28" s="617"/>
      <c r="R28" s="618">
        <v>9418</v>
      </c>
      <c r="S28" s="619"/>
      <c r="T28" s="619"/>
      <c r="U28" s="619"/>
      <c r="V28" s="619"/>
      <c r="W28" s="619"/>
      <c r="X28" s="619"/>
      <c r="Y28" s="620"/>
      <c r="Z28" s="671">
        <v>0.1</v>
      </c>
      <c r="AA28" s="671"/>
      <c r="AB28" s="671"/>
      <c r="AC28" s="671"/>
      <c r="AD28" s="672">
        <v>2974</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594762</v>
      </c>
      <c r="CS28" s="619"/>
      <c r="CT28" s="619"/>
      <c r="CU28" s="619"/>
      <c r="CV28" s="619"/>
      <c r="CW28" s="619"/>
      <c r="CX28" s="619"/>
      <c r="CY28" s="620"/>
      <c r="CZ28" s="621">
        <v>5.8</v>
      </c>
      <c r="DA28" s="639"/>
      <c r="DB28" s="639"/>
      <c r="DC28" s="640"/>
      <c r="DD28" s="624">
        <v>531005</v>
      </c>
      <c r="DE28" s="619"/>
      <c r="DF28" s="619"/>
      <c r="DG28" s="619"/>
      <c r="DH28" s="619"/>
      <c r="DI28" s="619"/>
      <c r="DJ28" s="619"/>
      <c r="DK28" s="620"/>
      <c r="DL28" s="624">
        <v>531005</v>
      </c>
      <c r="DM28" s="619"/>
      <c r="DN28" s="619"/>
      <c r="DO28" s="619"/>
      <c r="DP28" s="619"/>
      <c r="DQ28" s="619"/>
      <c r="DR28" s="619"/>
      <c r="DS28" s="619"/>
      <c r="DT28" s="619"/>
      <c r="DU28" s="619"/>
      <c r="DV28" s="620"/>
      <c r="DW28" s="641">
        <v>9.3000000000000007</v>
      </c>
      <c r="DX28" s="642"/>
      <c r="DY28" s="642"/>
      <c r="DZ28" s="642"/>
      <c r="EA28" s="642"/>
      <c r="EB28" s="642"/>
      <c r="EC28" s="643"/>
    </row>
    <row r="29" spans="2:133" ht="11.25" customHeight="1" x14ac:dyDescent="0.15">
      <c r="B29" s="615" t="s">
        <v>281</v>
      </c>
      <c r="C29" s="616"/>
      <c r="D29" s="616"/>
      <c r="E29" s="616"/>
      <c r="F29" s="616"/>
      <c r="G29" s="616"/>
      <c r="H29" s="616"/>
      <c r="I29" s="616"/>
      <c r="J29" s="616"/>
      <c r="K29" s="616"/>
      <c r="L29" s="616"/>
      <c r="M29" s="616"/>
      <c r="N29" s="616"/>
      <c r="O29" s="616"/>
      <c r="P29" s="616"/>
      <c r="Q29" s="617"/>
      <c r="R29" s="618">
        <v>194626</v>
      </c>
      <c r="S29" s="619"/>
      <c r="T29" s="619"/>
      <c r="U29" s="619"/>
      <c r="V29" s="619"/>
      <c r="W29" s="619"/>
      <c r="X29" s="619"/>
      <c r="Y29" s="620"/>
      <c r="Z29" s="671">
        <v>1.9</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594762</v>
      </c>
      <c r="CS29" s="637"/>
      <c r="CT29" s="637"/>
      <c r="CU29" s="637"/>
      <c r="CV29" s="637"/>
      <c r="CW29" s="637"/>
      <c r="CX29" s="637"/>
      <c r="CY29" s="638"/>
      <c r="CZ29" s="621">
        <v>5.8</v>
      </c>
      <c r="DA29" s="639"/>
      <c r="DB29" s="639"/>
      <c r="DC29" s="640"/>
      <c r="DD29" s="624">
        <v>531005</v>
      </c>
      <c r="DE29" s="637"/>
      <c r="DF29" s="637"/>
      <c r="DG29" s="637"/>
      <c r="DH29" s="637"/>
      <c r="DI29" s="637"/>
      <c r="DJ29" s="637"/>
      <c r="DK29" s="638"/>
      <c r="DL29" s="624">
        <v>531005</v>
      </c>
      <c r="DM29" s="637"/>
      <c r="DN29" s="637"/>
      <c r="DO29" s="637"/>
      <c r="DP29" s="637"/>
      <c r="DQ29" s="637"/>
      <c r="DR29" s="637"/>
      <c r="DS29" s="637"/>
      <c r="DT29" s="637"/>
      <c r="DU29" s="637"/>
      <c r="DV29" s="638"/>
      <c r="DW29" s="641">
        <v>9.3000000000000007</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351759</v>
      </c>
      <c r="S30" s="619"/>
      <c r="T30" s="619"/>
      <c r="U30" s="619"/>
      <c r="V30" s="619"/>
      <c r="W30" s="619"/>
      <c r="X30" s="619"/>
      <c r="Y30" s="620"/>
      <c r="Z30" s="671">
        <v>3.4</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98.9</v>
      </c>
      <c r="BH30" s="685"/>
      <c r="BI30" s="685"/>
      <c r="BJ30" s="685"/>
      <c r="BK30" s="685"/>
      <c r="BL30" s="685"/>
      <c r="BM30" s="686">
        <v>95.9</v>
      </c>
      <c r="BN30" s="685"/>
      <c r="BO30" s="685"/>
      <c r="BP30" s="685"/>
      <c r="BQ30" s="687"/>
      <c r="BR30" s="684">
        <v>98.9</v>
      </c>
      <c r="BS30" s="685"/>
      <c r="BT30" s="685"/>
      <c r="BU30" s="685"/>
      <c r="BV30" s="685"/>
      <c r="BW30" s="685"/>
      <c r="BX30" s="686">
        <v>94.6</v>
      </c>
      <c r="BY30" s="685"/>
      <c r="BZ30" s="685"/>
      <c r="CA30" s="685"/>
      <c r="CB30" s="687"/>
      <c r="CD30" s="690"/>
      <c r="CE30" s="691"/>
      <c r="CF30" s="655" t="s">
        <v>289</v>
      </c>
      <c r="CG30" s="652"/>
      <c r="CH30" s="652"/>
      <c r="CI30" s="652"/>
      <c r="CJ30" s="652"/>
      <c r="CK30" s="652"/>
      <c r="CL30" s="652"/>
      <c r="CM30" s="652"/>
      <c r="CN30" s="652"/>
      <c r="CO30" s="652"/>
      <c r="CP30" s="652"/>
      <c r="CQ30" s="653"/>
      <c r="CR30" s="618">
        <v>510959</v>
      </c>
      <c r="CS30" s="619"/>
      <c r="CT30" s="619"/>
      <c r="CU30" s="619"/>
      <c r="CV30" s="619"/>
      <c r="CW30" s="619"/>
      <c r="CX30" s="619"/>
      <c r="CY30" s="620"/>
      <c r="CZ30" s="621">
        <v>5</v>
      </c>
      <c r="DA30" s="639"/>
      <c r="DB30" s="639"/>
      <c r="DC30" s="640"/>
      <c r="DD30" s="624">
        <v>464266</v>
      </c>
      <c r="DE30" s="619"/>
      <c r="DF30" s="619"/>
      <c r="DG30" s="619"/>
      <c r="DH30" s="619"/>
      <c r="DI30" s="619"/>
      <c r="DJ30" s="619"/>
      <c r="DK30" s="620"/>
      <c r="DL30" s="624">
        <v>464266</v>
      </c>
      <c r="DM30" s="619"/>
      <c r="DN30" s="619"/>
      <c r="DO30" s="619"/>
      <c r="DP30" s="619"/>
      <c r="DQ30" s="619"/>
      <c r="DR30" s="619"/>
      <c r="DS30" s="619"/>
      <c r="DT30" s="619"/>
      <c r="DU30" s="619"/>
      <c r="DV30" s="620"/>
      <c r="DW30" s="641">
        <v>8.1999999999999993</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329459</v>
      </c>
      <c r="S31" s="619"/>
      <c r="T31" s="619"/>
      <c r="U31" s="619"/>
      <c r="V31" s="619"/>
      <c r="W31" s="619"/>
      <c r="X31" s="619"/>
      <c r="Y31" s="620"/>
      <c r="Z31" s="671">
        <v>3.1</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98.9</v>
      </c>
      <c r="BH31" s="637"/>
      <c r="BI31" s="637"/>
      <c r="BJ31" s="637"/>
      <c r="BK31" s="637"/>
      <c r="BL31" s="637"/>
      <c r="BM31" s="673">
        <v>96.8</v>
      </c>
      <c r="BN31" s="683"/>
      <c r="BO31" s="683"/>
      <c r="BP31" s="683"/>
      <c r="BQ31" s="647"/>
      <c r="BR31" s="682">
        <v>98.9</v>
      </c>
      <c r="BS31" s="637"/>
      <c r="BT31" s="637"/>
      <c r="BU31" s="637"/>
      <c r="BV31" s="637"/>
      <c r="BW31" s="637"/>
      <c r="BX31" s="673">
        <v>95.5</v>
      </c>
      <c r="BY31" s="683"/>
      <c r="BZ31" s="683"/>
      <c r="CA31" s="683"/>
      <c r="CB31" s="647"/>
      <c r="CD31" s="690"/>
      <c r="CE31" s="691"/>
      <c r="CF31" s="655" t="s">
        <v>293</v>
      </c>
      <c r="CG31" s="652"/>
      <c r="CH31" s="652"/>
      <c r="CI31" s="652"/>
      <c r="CJ31" s="652"/>
      <c r="CK31" s="652"/>
      <c r="CL31" s="652"/>
      <c r="CM31" s="652"/>
      <c r="CN31" s="652"/>
      <c r="CO31" s="652"/>
      <c r="CP31" s="652"/>
      <c r="CQ31" s="653"/>
      <c r="CR31" s="618">
        <v>83803</v>
      </c>
      <c r="CS31" s="637"/>
      <c r="CT31" s="637"/>
      <c r="CU31" s="637"/>
      <c r="CV31" s="637"/>
      <c r="CW31" s="637"/>
      <c r="CX31" s="637"/>
      <c r="CY31" s="638"/>
      <c r="CZ31" s="621">
        <v>0.8</v>
      </c>
      <c r="DA31" s="639"/>
      <c r="DB31" s="639"/>
      <c r="DC31" s="640"/>
      <c r="DD31" s="624">
        <v>66739</v>
      </c>
      <c r="DE31" s="637"/>
      <c r="DF31" s="637"/>
      <c r="DG31" s="637"/>
      <c r="DH31" s="637"/>
      <c r="DI31" s="637"/>
      <c r="DJ31" s="637"/>
      <c r="DK31" s="638"/>
      <c r="DL31" s="624">
        <v>66739</v>
      </c>
      <c r="DM31" s="637"/>
      <c r="DN31" s="637"/>
      <c r="DO31" s="637"/>
      <c r="DP31" s="637"/>
      <c r="DQ31" s="637"/>
      <c r="DR31" s="637"/>
      <c r="DS31" s="637"/>
      <c r="DT31" s="637"/>
      <c r="DU31" s="637"/>
      <c r="DV31" s="638"/>
      <c r="DW31" s="641">
        <v>1.2</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133376</v>
      </c>
      <c r="S32" s="619"/>
      <c r="T32" s="619"/>
      <c r="U32" s="619"/>
      <c r="V32" s="619"/>
      <c r="W32" s="619"/>
      <c r="X32" s="619"/>
      <c r="Y32" s="620"/>
      <c r="Z32" s="671">
        <v>1.3</v>
      </c>
      <c r="AA32" s="671"/>
      <c r="AB32" s="671"/>
      <c r="AC32" s="671"/>
      <c r="AD32" s="672">
        <v>9423</v>
      </c>
      <c r="AE32" s="672"/>
      <c r="AF32" s="672"/>
      <c r="AG32" s="672"/>
      <c r="AH32" s="672"/>
      <c r="AI32" s="672"/>
      <c r="AJ32" s="672"/>
      <c r="AK32" s="672"/>
      <c r="AL32" s="641">
        <v>0.2</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98.9</v>
      </c>
      <c r="BH32" s="603"/>
      <c r="BI32" s="603"/>
      <c r="BJ32" s="603"/>
      <c r="BK32" s="603"/>
      <c r="BL32" s="603"/>
      <c r="BM32" s="666">
        <v>94.3</v>
      </c>
      <c r="BN32" s="603"/>
      <c r="BO32" s="603"/>
      <c r="BP32" s="603"/>
      <c r="BQ32" s="660"/>
      <c r="BR32" s="681">
        <v>98.8</v>
      </c>
      <c r="BS32" s="603"/>
      <c r="BT32" s="603"/>
      <c r="BU32" s="603"/>
      <c r="BV32" s="603"/>
      <c r="BW32" s="603"/>
      <c r="BX32" s="666">
        <v>92.9</v>
      </c>
      <c r="BY32" s="603"/>
      <c r="BZ32" s="603"/>
      <c r="CA32" s="603"/>
      <c r="CB32" s="660"/>
      <c r="CD32" s="692"/>
      <c r="CE32" s="693"/>
      <c r="CF32" s="655" t="s">
        <v>296</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598188</v>
      </c>
      <c r="S33" s="619"/>
      <c r="T33" s="619"/>
      <c r="U33" s="619"/>
      <c r="V33" s="619"/>
      <c r="W33" s="619"/>
      <c r="X33" s="619"/>
      <c r="Y33" s="620"/>
      <c r="Z33" s="671">
        <v>5.7</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4139433</v>
      </c>
      <c r="CS33" s="637"/>
      <c r="CT33" s="637"/>
      <c r="CU33" s="637"/>
      <c r="CV33" s="637"/>
      <c r="CW33" s="637"/>
      <c r="CX33" s="637"/>
      <c r="CY33" s="638"/>
      <c r="CZ33" s="621">
        <v>40.700000000000003</v>
      </c>
      <c r="DA33" s="639"/>
      <c r="DB33" s="639"/>
      <c r="DC33" s="640"/>
      <c r="DD33" s="624">
        <v>3246335</v>
      </c>
      <c r="DE33" s="637"/>
      <c r="DF33" s="637"/>
      <c r="DG33" s="637"/>
      <c r="DH33" s="637"/>
      <c r="DI33" s="637"/>
      <c r="DJ33" s="637"/>
      <c r="DK33" s="638"/>
      <c r="DL33" s="624">
        <v>2332525</v>
      </c>
      <c r="DM33" s="637"/>
      <c r="DN33" s="637"/>
      <c r="DO33" s="637"/>
      <c r="DP33" s="637"/>
      <c r="DQ33" s="637"/>
      <c r="DR33" s="637"/>
      <c r="DS33" s="637"/>
      <c r="DT33" s="637"/>
      <c r="DU33" s="637"/>
      <c r="DV33" s="638"/>
      <c r="DW33" s="641">
        <v>41</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1540761</v>
      </c>
      <c r="CS34" s="619"/>
      <c r="CT34" s="619"/>
      <c r="CU34" s="619"/>
      <c r="CV34" s="619"/>
      <c r="CW34" s="619"/>
      <c r="CX34" s="619"/>
      <c r="CY34" s="620"/>
      <c r="CZ34" s="621">
        <v>15.1</v>
      </c>
      <c r="DA34" s="639"/>
      <c r="DB34" s="639"/>
      <c r="DC34" s="640"/>
      <c r="DD34" s="624">
        <v>1164253</v>
      </c>
      <c r="DE34" s="619"/>
      <c r="DF34" s="619"/>
      <c r="DG34" s="619"/>
      <c r="DH34" s="619"/>
      <c r="DI34" s="619"/>
      <c r="DJ34" s="619"/>
      <c r="DK34" s="620"/>
      <c r="DL34" s="624">
        <v>1000251</v>
      </c>
      <c r="DM34" s="619"/>
      <c r="DN34" s="619"/>
      <c r="DO34" s="619"/>
      <c r="DP34" s="619"/>
      <c r="DQ34" s="619"/>
      <c r="DR34" s="619"/>
      <c r="DS34" s="619"/>
      <c r="DT34" s="619"/>
      <c r="DU34" s="619"/>
      <c r="DV34" s="620"/>
      <c r="DW34" s="641">
        <v>17.600000000000001</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v>323488</v>
      </c>
      <c r="S35" s="619"/>
      <c r="T35" s="619"/>
      <c r="U35" s="619"/>
      <c r="V35" s="619"/>
      <c r="W35" s="619"/>
      <c r="X35" s="619"/>
      <c r="Y35" s="620"/>
      <c r="Z35" s="671">
        <v>3.1</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1162350</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112404</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45336</v>
      </c>
      <c r="CS35" s="637"/>
      <c r="CT35" s="637"/>
      <c r="CU35" s="637"/>
      <c r="CV35" s="637"/>
      <c r="CW35" s="637"/>
      <c r="CX35" s="637"/>
      <c r="CY35" s="638"/>
      <c r="CZ35" s="621">
        <v>0.4</v>
      </c>
      <c r="DA35" s="639"/>
      <c r="DB35" s="639"/>
      <c r="DC35" s="640"/>
      <c r="DD35" s="624">
        <v>24549</v>
      </c>
      <c r="DE35" s="637"/>
      <c r="DF35" s="637"/>
      <c r="DG35" s="637"/>
      <c r="DH35" s="637"/>
      <c r="DI35" s="637"/>
      <c r="DJ35" s="637"/>
      <c r="DK35" s="638"/>
      <c r="DL35" s="624">
        <v>24549</v>
      </c>
      <c r="DM35" s="637"/>
      <c r="DN35" s="637"/>
      <c r="DO35" s="637"/>
      <c r="DP35" s="637"/>
      <c r="DQ35" s="637"/>
      <c r="DR35" s="637"/>
      <c r="DS35" s="637"/>
      <c r="DT35" s="637"/>
      <c r="DU35" s="637"/>
      <c r="DV35" s="638"/>
      <c r="DW35" s="641">
        <v>0.4</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10498930</v>
      </c>
      <c r="S36" s="659"/>
      <c r="T36" s="659"/>
      <c r="U36" s="659"/>
      <c r="V36" s="659"/>
      <c r="W36" s="659"/>
      <c r="X36" s="659"/>
      <c r="Y36" s="662"/>
      <c r="Z36" s="663">
        <v>100</v>
      </c>
      <c r="AA36" s="663"/>
      <c r="AB36" s="663"/>
      <c r="AC36" s="663"/>
      <c r="AD36" s="664">
        <v>5364125</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173867</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80665</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811629</v>
      </c>
      <c r="CS36" s="619"/>
      <c r="CT36" s="619"/>
      <c r="CU36" s="619"/>
      <c r="CV36" s="619"/>
      <c r="CW36" s="619"/>
      <c r="CX36" s="619"/>
      <c r="CY36" s="620"/>
      <c r="CZ36" s="621">
        <v>8</v>
      </c>
      <c r="DA36" s="639"/>
      <c r="DB36" s="639"/>
      <c r="DC36" s="640"/>
      <c r="DD36" s="624">
        <v>709691</v>
      </c>
      <c r="DE36" s="619"/>
      <c r="DF36" s="619"/>
      <c r="DG36" s="619"/>
      <c r="DH36" s="619"/>
      <c r="DI36" s="619"/>
      <c r="DJ36" s="619"/>
      <c r="DK36" s="620"/>
      <c r="DL36" s="624">
        <v>506559</v>
      </c>
      <c r="DM36" s="619"/>
      <c r="DN36" s="619"/>
      <c r="DO36" s="619"/>
      <c r="DP36" s="619"/>
      <c r="DQ36" s="619"/>
      <c r="DR36" s="619"/>
      <c r="DS36" s="619"/>
      <c r="DT36" s="619"/>
      <c r="DU36" s="619"/>
      <c r="DV36" s="620"/>
      <c r="DW36" s="641">
        <v>8.9</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v>26156</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3642</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7222</v>
      </c>
      <c r="CS37" s="637"/>
      <c r="CT37" s="637"/>
      <c r="CU37" s="637"/>
      <c r="CV37" s="637"/>
      <c r="CW37" s="637"/>
      <c r="CX37" s="637"/>
      <c r="CY37" s="638"/>
      <c r="CZ37" s="621">
        <v>0.1</v>
      </c>
      <c r="DA37" s="639"/>
      <c r="DB37" s="639"/>
      <c r="DC37" s="640"/>
      <c r="DD37" s="624">
        <v>7220</v>
      </c>
      <c r="DE37" s="637"/>
      <c r="DF37" s="637"/>
      <c r="DG37" s="637"/>
      <c r="DH37" s="637"/>
      <c r="DI37" s="637"/>
      <c r="DJ37" s="637"/>
      <c r="DK37" s="638"/>
      <c r="DL37" s="624">
        <v>3632</v>
      </c>
      <c r="DM37" s="637"/>
      <c r="DN37" s="637"/>
      <c r="DO37" s="637"/>
      <c r="DP37" s="637"/>
      <c r="DQ37" s="637"/>
      <c r="DR37" s="637"/>
      <c r="DS37" s="637"/>
      <c r="DT37" s="637"/>
      <c r="DU37" s="637"/>
      <c r="DV37" s="638"/>
      <c r="DW37" s="641">
        <v>0.1</v>
      </c>
      <c r="DX37" s="642"/>
      <c r="DY37" s="642"/>
      <c r="DZ37" s="642"/>
      <c r="EA37" s="642"/>
      <c r="EB37" s="642"/>
      <c r="EC37" s="643"/>
    </row>
    <row r="38" spans="2:133" ht="11.25" customHeight="1" x14ac:dyDescent="0.15">
      <c r="AQ38" s="644" t="s">
        <v>314</v>
      </c>
      <c r="AR38" s="645"/>
      <c r="AS38" s="645"/>
      <c r="AT38" s="645"/>
      <c r="AU38" s="645"/>
      <c r="AV38" s="645"/>
      <c r="AW38" s="645"/>
      <c r="AX38" s="645"/>
      <c r="AY38" s="646"/>
      <c r="AZ38" s="618" t="s">
        <v>108</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6205</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1136194</v>
      </c>
      <c r="CS38" s="619"/>
      <c r="CT38" s="619"/>
      <c r="CU38" s="619"/>
      <c r="CV38" s="619"/>
      <c r="CW38" s="619"/>
      <c r="CX38" s="619"/>
      <c r="CY38" s="620"/>
      <c r="CZ38" s="621">
        <v>11.2</v>
      </c>
      <c r="DA38" s="639"/>
      <c r="DB38" s="639"/>
      <c r="DC38" s="640"/>
      <c r="DD38" s="624">
        <v>948232</v>
      </c>
      <c r="DE38" s="619"/>
      <c r="DF38" s="619"/>
      <c r="DG38" s="619"/>
      <c r="DH38" s="619"/>
      <c r="DI38" s="619"/>
      <c r="DJ38" s="619"/>
      <c r="DK38" s="620"/>
      <c r="DL38" s="624">
        <v>796466</v>
      </c>
      <c r="DM38" s="619"/>
      <c r="DN38" s="619"/>
      <c r="DO38" s="619"/>
      <c r="DP38" s="619"/>
      <c r="DQ38" s="619"/>
      <c r="DR38" s="619"/>
      <c r="DS38" s="619"/>
      <c r="DT38" s="619"/>
      <c r="DU38" s="619"/>
      <c r="DV38" s="620"/>
      <c r="DW38" s="641">
        <v>14</v>
      </c>
      <c r="DX38" s="642"/>
      <c r="DY38" s="642"/>
      <c r="DZ38" s="642"/>
      <c r="EA38" s="642"/>
      <c r="EB38" s="642"/>
      <c r="EC38" s="643"/>
    </row>
    <row r="39" spans="2:133" ht="11.25" customHeight="1" x14ac:dyDescent="0.15">
      <c r="AQ39" s="644" t="s">
        <v>317</v>
      </c>
      <c r="AR39" s="645"/>
      <c r="AS39" s="645"/>
      <c r="AT39" s="645"/>
      <c r="AU39" s="645"/>
      <c r="AV39" s="645"/>
      <c r="AW39" s="645"/>
      <c r="AX39" s="645"/>
      <c r="AY39" s="646"/>
      <c r="AZ39" s="618" t="s">
        <v>108</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88</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563313</v>
      </c>
      <c r="CS39" s="637"/>
      <c r="CT39" s="637"/>
      <c r="CU39" s="637"/>
      <c r="CV39" s="637"/>
      <c r="CW39" s="637"/>
      <c r="CX39" s="637"/>
      <c r="CY39" s="638"/>
      <c r="CZ39" s="621">
        <v>5.5</v>
      </c>
      <c r="DA39" s="639"/>
      <c r="DB39" s="639"/>
      <c r="DC39" s="640"/>
      <c r="DD39" s="624">
        <v>357410</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277279</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133</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42200</v>
      </c>
      <c r="CS40" s="619"/>
      <c r="CT40" s="619"/>
      <c r="CU40" s="619"/>
      <c r="CV40" s="619"/>
      <c r="CW40" s="619"/>
      <c r="CX40" s="619"/>
      <c r="CY40" s="620"/>
      <c r="CZ40" s="621">
        <v>0.4</v>
      </c>
      <c r="DA40" s="639"/>
      <c r="DB40" s="639"/>
      <c r="DC40" s="640"/>
      <c r="DD40" s="624">
        <v>42200</v>
      </c>
      <c r="DE40" s="619"/>
      <c r="DF40" s="619"/>
      <c r="DG40" s="619"/>
      <c r="DH40" s="619"/>
      <c r="DI40" s="619"/>
      <c r="DJ40" s="619"/>
      <c r="DK40" s="620"/>
      <c r="DL40" s="624">
        <v>4700</v>
      </c>
      <c r="DM40" s="619"/>
      <c r="DN40" s="619"/>
      <c r="DO40" s="619"/>
      <c r="DP40" s="619"/>
      <c r="DQ40" s="619"/>
      <c r="DR40" s="619"/>
      <c r="DS40" s="619"/>
      <c r="DT40" s="619"/>
      <c r="DU40" s="619"/>
      <c r="DV40" s="620"/>
      <c r="DW40" s="641">
        <v>0.1</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685048</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326</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1250934</v>
      </c>
      <c r="CS42" s="619"/>
      <c r="CT42" s="619"/>
      <c r="CU42" s="619"/>
      <c r="CV42" s="619"/>
      <c r="CW42" s="619"/>
      <c r="CX42" s="619"/>
      <c r="CY42" s="620"/>
      <c r="CZ42" s="621">
        <v>12.3</v>
      </c>
      <c r="DA42" s="622"/>
      <c r="DB42" s="622"/>
      <c r="DC42" s="623"/>
      <c r="DD42" s="624">
        <v>244540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21607</v>
      </c>
      <c r="CS43" s="637"/>
      <c r="CT43" s="637"/>
      <c r="CU43" s="637"/>
      <c r="CV43" s="637"/>
      <c r="CW43" s="637"/>
      <c r="CX43" s="637"/>
      <c r="CY43" s="638"/>
      <c r="CZ43" s="621">
        <v>0.2</v>
      </c>
      <c r="DA43" s="639"/>
      <c r="DB43" s="639"/>
      <c r="DC43" s="640"/>
      <c r="DD43" s="624">
        <v>20484</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331</v>
      </c>
      <c r="CD44" s="631" t="s">
        <v>284</v>
      </c>
      <c r="CE44" s="632"/>
      <c r="CF44" s="615" t="s">
        <v>332</v>
      </c>
      <c r="CG44" s="616"/>
      <c r="CH44" s="616"/>
      <c r="CI44" s="616"/>
      <c r="CJ44" s="616"/>
      <c r="CK44" s="616"/>
      <c r="CL44" s="616"/>
      <c r="CM44" s="616"/>
      <c r="CN44" s="616"/>
      <c r="CO44" s="616"/>
      <c r="CP44" s="616"/>
      <c r="CQ44" s="617"/>
      <c r="CR44" s="618">
        <v>1250934</v>
      </c>
      <c r="CS44" s="619"/>
      <c r="CT44" s="619"/>
      <c r="CU44" s="619"/>
      <c r="CV44" s="619"/>
      <c r="CW44" s="619"/>
      <c r="CX44" s="619"/>
      <c r="CY44" s="620"/>
      <c r="CZ44" s="621">
        <v>12.3</v>
      </c>
      <c r="DA44" s="622"/>
      <c r="DB44" s="622"/>
      <c r="DC44" s="623"/>
      <c r="DD44" s="624">
        <v>244540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333</v>
      </c>
      <c r="CG45" s="616"/>
      <c r="CH45" s="616"/>
      <c r="CI45" s="616"/>
      <c r="CJ45" s="616"/>
      <c r="CK45" s="616"/>
      <c r="CL45" s="616"/>
      <c r="CM45" s="616"/>
      <c r="CN45" s="616"/>
      <c r="CO45" s="616"/>
      <c r="CP45" s="616"/>
      <c r="CQ45" s="617"/>
      <c r="CR45" s="618">
        <v>883701</v>
      </c>
      <c r="CS45" s="637"/>
      <c r="CT45" s="637"/>
      <c r="CU45" s="637"/>
      <c r="CV45" s="637"/>
      <c r="CW45" s="637"/>
      <c r="CX45" s="637"/>
      <c r="CY45" s="638"/>
      <c r="CZ45" s="621">
        <v>8.6999999999999993</v>
      </c>
      <c r="DA45" s="639"/>
      <c r="DB45" s="639"/>
      <c r="DC45" s="640"/>
      <c r="DD45" s="624">
        <v>22147</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334</v>
      </c>
      <c r="CG46" s="616"/>
      <c r="CH46" s="616"/>
      <c r="CI46" s="616"/>
      <c r="CJ46" s="616"/>
      <c r="CK46" s="616"/>
      <c r="CL46" s="616"/>
      <c r="CM46" s="616"/>
      <c r="CN46" s="616"/>
      <c r="CO46" s="616"/>
      <c r="CP46" s="616"/>
      <c r="CQ46" s="617"/>
      <c r="CR46" s="618">
        <v>325143</v>
      </c>
      <c r="CS46" s="619"/>
      <c r="CT46" s="619"/>
      <c r="CU46" s="619"/>
      <c r="CV46" s="619"/>
      <c r="CW46" s="619"/>
      <c r="CX46" s="619"/>
      <c r="CY46" s="620"/>
      <c r="CZ46" s="621">
        <v>3.2</v>
      </c>
      <c r="DA46" s="622"/>
      <c r="DB46" s="622"/>
      <c r="DC46" s="623"/>
      <c r="DD46" s="624">
        <v>202602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335</v>
      </c>
      <c r="CG47" s="616"/>
      <c r="CH47" s="616"/>
      <c r="CI47" s="616"/>
      <c r="CJ47" s="616"/>
      <c r="CK47" s="616"/>
      <c r="CL47" s="616"/>
      <c r="CM47" s="616"/>
      <c r="CN47" s="616"/>
      <c r="CO47" s="616"/>
      <c r="CP47" s="616"/>
      <c r="CQ47" s="617"/>
      <c r="CR47" s="618" t="s">
        <v>117</v>
      </c>
      <c r="CS47" s="637"/>
      <c r="CT47" s="637"/>
      <c r="CU47" s="637"/>
      <c r="CV47" s="637"/>
      <c r="CW47" s="637"/>
      <c r="CX47" s="637"/>
      <c r="CY47" s="638"/>
      <c r="CZ47" s="621" t="s">
        <v>117</v>
      </c>
      <c r="DA47" s="639"/>
      <c r="DB47" s="639"/>
      <c r="DC47" s="640"/>
      <c r="DD47" s="624" t="s">
        <v>117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336</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337</v>
      </c>
      <c r="CE49" s="600"/>
      <c r="CF49" s="600"/>
      <c r="CG49" s="600"/>
      <c r="CH49" s="600"/>
      <c r="CI49" s="600"/>
      <c r="CJ49" s="600"/>
      <c r="CK49" s="600"/>
      <c r="CL49" s="600"/>
      <c r="CM49" s="600"/>
      <c r="CN49" s="600"/>
      <c r="CO49" s="600"/>
      <c r="CP49" s="600"/>
      <c r="CQ49" s="601"/>
      <c r="CR49" s="602">
        <v>10179149</v>
      </c>
      <c r="CS49" s="603"/>
      <c r="CT49" s="603"/>
      <c r="CU49" s="603"/>
      <c r="CV49" s="603"/>
      <c r="CW49" s="603"/>
      <c r="CX49" s="603"/>
      <c r="CY49" s="604"/>
      <c r="CZ49" s="605">
        <v>100</v>
      </c>
      <c r="DA49" s="606"/>
      <c r="DB49" s="606"/>
      <c r="DC49" s="607"/>
      <c r="DD49" s="608">
        <v>6113786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360</v>
      </c>
      <c r="C7" s="1077"/>
      <c r="D7" s="1077"/>
      <c r="E7" s="1077"/>
      <c r="F7" s="1077"/>
      <c r="G7" s="1077"/>
      <c r="H7" s="1077"/>
      <c r="I7" s="1077"/>
      <c r="J7" s="1077"/>
      <c r="K7" s="1077"/>
      <c r="L7" s="1077"/>
      <c r="M7" s="1077"/>
      <c r="N7" s="1077"/>
      <c r="O7" s="1077"/>
      <c r="P7" s="1078"/>
      <c r="Q7" s="1130">
        <v>10499</v>
      </c>
      <c r="R7" s="1131"/>
      <c r="S7" s="1131"/>
      <c r="T7" s="1131"/>
      <c r="U7" s="1131"/>
      <c r="V7" s="1131">
        <v>10179</v>
      </c>
      <c r="W7" s="1131"/>
      <c r="X7" s="1131"/>
      <c r="Y7" s="1131"/>
      <c r="Z7" s="1131"/>
      <c r="AA7" s="1131">
        <f>Q7-V7</f>
        <v>320</v>
      </c>
      <c r="AB7" s="1131"/>
      <c r="AC7" s="1131"/>
      <c r="AD7" s="1131"/>
      <c r="AE7" s="1132"/>
      <c r="AF7" s="1133">
        <v>285</v>
      </c>
      <c r="AG7" s="1134"/>
      <c r="AH7" s="1134"/>
      <c r="AI7" s="1134"/>
      <c r="AJ7" s="1135"/>
      <c r="AK7" s="1117">
        <v>339</v>
      </c>
      <c r="AL7" s="1118"/>
      <c r="AM7" s="1118"/>
      <c r="AN7" s="1118"/>
      <c r="AO7" s="1118"/>
      <c r="AP7" s="1118">
        <v>7720</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t="s">
        <v>550</v>
      </c>
      <c r="BS7" s="1121" t="s">
        <v>549</v>
      </c>
      <c r="BT7" s="1122"/>
      <c r="BU7" s="1122"/>
      <c r="BV7" s="1122"/>
      <c r="BW7" s="1122"/>
      <c r="BX7" s="1122"/>
      <c r="BY7" s="1122"/>
      <c r="BZ7" s="1122"/>
      <c r="CA7" s="1122"/>
      <c r="CB7" s="1122"/>
      <c r="CC7" s="1122"/>
      <c r="CD7" s="1122"/>
      <c r="CE7" s="1122"/>
      <c r="CF7" s="1122"/>
      <c r="CG7" s="1123"/>
      <c r="CH7" s="1114">
        <v>0</v>
      </c>
      <c r="CI7" s="1115"/>
      <c r="CJ7" s="1115"/>
      <c r="CK7" s="1115"/>
      <c r="CL7" s="1116"/>
      <c r="CM7" s="1114">
        <v>199</v>
      </c>
      <c r="CN7" s="1115"/>
      <c r="CO7" s="1115"/>
      <c r="CP7" s="1115"/>
      <c r="CQ7" s="1116"/>
      <c r="CR7" s="1114">
        <v>5</v>
      </c>
      <c r="CS7" s="1115"/>
      <c r="CT7" s="1115"/>
      <c r="CU7" s="1115"/>
      <c r="CV7" s="1116"/>
      <c r="CW7" s="1114" t="s">
        <v>489</v>
      </c>
      <c r="CX7" s="1115"/>
      <c r="CY7" s="1115"/>
      <c r="CZ7" s="1115"/>
      <c r="DA7" s="1116"/>
      <c r="DB7" s="1114" t="s">
        <v>489</v>
      </c>
      <c r="DC7" s="1115"/>
      <c r="DD7" s="1115"/>
      <c r="DE7" s="1115"/>
      <c r="DF7" s="1116"/>
      <c r="DG7" s="1114" t="s">
        <v>489</v>
      </c>
      <c r="DH7" s="1115"/>
      <c r="DI7" s="1115"/>
      <c r="DJ7" s="1115"/>
      <c r="DK7" s="1116"/>
      <c r="DL7" s="1114" t="s">
        <v>489</v>
      </c>
      <c r="DM7" s="1115"/>
      <c r="DN7" s="1115"/>
      <c r="DO7" s="1115"/>
      <c r="DP7" s="1116"/>
      <c r="DQ7" s="1114" t="s">
        <v>551</v>
      </c>
      <c r="DR7" s="1115"/>
      <c r="DS7" s="1115"/>
      <c r="DT7" s="1115"/>
      <c r="DU7" s="1116"/>
      <c r="DV7" s="1141"/>
      <c r="DW7" s="1142"/>
      <c r="DX7" s="1142"/>
      <c r="DY7" s="1142"/>
      <c r="DZ7" s="1143"/>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361</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362</v>
      </c>
      <c r="B23" s="970" t="s">
        <v>363</v>
      </c>
      <c r="C23" s="971"/>
      <c r="D23" s="971"/>
      <c r="E23" s="971"/>
      <c r="F23" s="971"/>
      <c r="G23" s="971"/>
      <c r="H23" s="971"/>
      <c r="I23" s="971"/>
      <c r="J23" s="971"/>
      <c r="K23" s="971"/>
      <c r="L23" s="971"/>
      <c r="M23" s="971"/>
      <c r="N23" s="971"/>
      <c r="O23" s="971"/>
      <c r="P23" s="972"/>
      <c r="Q23" s="1094">
        <f>Q7</f>
        <v>10499</v>
      </c>
      <c r="R23" s="1095"/>
      <c r="S23" s="1095"/>
      <c r="T23" s="1095"/>
      <c r="U23" s="1095"/>
      <c r="V23" s="1095">
        <f>V7</f>
        <v>10179</v>
      </c>
      <c r="W23" s="1095"/>
      <c r="X23" s="1095"/>
      <c r="Y23" s="1095"/>
      <c r="Z23" s="1095"/>
      <c r="AA23" s="1095">
        <f>AA7</f>
        <v>320</v>
      </c>
      <c r="AB23" s="1095"/>
      <c r="AC23" s="1095"/>
      <c r="AD23" s="1095"/>
      <c r="AE23" s="1096"/>
      <c r="AF23" s="1097">
        <v>285</v>
      </c>
      <c r="AG23" s="1095"/>
      <c r="AH23" s="1095"/>
      <c r="AI23" s="1095"/>
      <c r="AJ23" s="1098"/>
      <c r="AK23" s="1099"/>
      <c r="AL23" s="1100"/>
      <c r="AM23" s="1100"/>
      <c r="AN23" s="1100"/>
      <c r="AO23" s="1100"/>
      <c r="AP23" s="1095">
        <f>AP7</f>
        <v>7720</v>
      </c>
      <c r="AQ23" s="1095"/>
      <c r="AR23" s="1095"/>
      <c r="AS23" s="1095"/>
      <c r="AT23" s="1095"/>
      <c r="AU23" s="1101"/>
      <c r="AV23" s="1101"/>
      <c r="AW23" s="1101"/>
      <c r="AX23" s="1101"/>
      <c r="AY23" s="1102"/>
      <c r="AZ23" s="1091" t="s">
        <v>364</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343</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375</v>
      </c>
      <c r="C28" s="1077"/>
      <c r="D28" s="1077"/>
      <c r="E28" s="1077"/>
      <c r="F28" s="1077"/>
      <c r="G28" s="1077"/>
      <c r="H28" s="1077"/>
      <c r="I28" s="1077"/>
      <c r="J28" s="1077"/>
      <c r="K28" s="1077"/>
      <c r="L28" s="1077"/>
      <c r="M28" s="1077"/>
      <c r="N28" s="1077"/>
      <c r="O28" s="1077"/>
      <c r="P28" s="1078"/>
      <c r="Q28" s="1079">
        <v>3509</v>
      </c>
      <c r="R28" s="1080"/>
      <c r="S28" s="1080"/>
      <c r="T28" s="1080"/>
      <c r="U28" s="1080"/>
      <c r="V28" s="1080">
        <v>3397</v>
      </c>
      <c r="W28" s="1080"/>
      <c r="X28" s="1080"/>
      <c r="Y28" s="1080"/>
      <c r="Z28" s="1080"/>
      <c r="AA28" s="1080">
        <f>Q28-V28</f>
        <v>112</v>
      </c>
      <c r="AB28" s="1080"/>
      <c r="AC28" s="1080"/>
      <c r="AD28" s="1080"/>
      <c r="AE28" s="1081"/>
      <c r="AF28" s="1082">
        <v>112</v>
      </c>
      <c r="AG28" s="1080"/>
      <c r="AH28" s="1080"/>
      <c r="AI28" s="1080"/>
      <c r="AJ28" s="1083"/>
      <c r="AK28" s="1084">
        <v>277</v>
      </c>
      <c r="AL28" s="1072"/>
      <c r="AM28" s="1072"/>
      <c r="AN28" s="1072"/>
      <c r="AO28" s="1072"/>
      <c r="AP28" s="1072" t="s">
        <v>489</v>
      </c>
      <c r="AQ28" s="1072"/>
      <c r="AR28" s="1072"/>
      <c r="AS28" s="1072"/>
      <c r="AT28" s="1072"/>
      <c r="AU28" s="1072" t="s">
        <v>489</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376</v>
      </c>
      <c r="C29" s="1064"/>
      <c r="D29" s="1064"/>
      <c r="E29" s="1064"/>
      <c r="F29" s="1064"/>
      <c r="G29" s="1064"/>
      <c r="H29" s="1064"/>
      <c r="I29" s="1064"/>
      <c r="J29" s="1064"/>
      <c r="K29" s="1064"/>
      <c r="L29" s="1064"/>
      <c r="M29" s="1064"/>
      <c r="N29" s="1064"/>
      <c r="O29" s="1064"/>
      <c r="P29" s="1065"/>
      <c r="Q29" s="1069">
        <v>2142</v>
      </c>
      <c r="R29" s="1070"/>
      <c r="S29" s="1070"/>
      <c r="T29" s="1070"/>
      <c r="U29" s="1070"/>
      <c r="V29" s="1070">
        <v>2099</v>
      </c>
      <c r="W29" s="1070"/>
      <c r="X29" s="1070"/>
      <c r="Y29" s="1070"/>
      <c r="Z29" s="1070"/>
      <c r="AA29" s="1071">
        <f t="shared" ref="AA29:AA33" si="0">Q29-V29</f>
        <v>43</v>
      </c>
      <c r="AB29" s="1046"/>
      <c r="AC29" s="1046"/>
      <c r="AD29" s="1046"/>
      <c r="AE29" s="1047"/>
      <c r="AF29" s="1045">
        <v>43</v>
      </c>
      <c r="AG29" s="1046"/>
      <c r="AH29" s="1046"/>
      <c r="AI29" s="1046"/>
      <c r="AJ29" s="1047"/>
      <c r="AK29" s="1006">
        <v>35</v>
      </c>
      <c r="AL29" s="997"/>
      <c r="AM29" s="997"/>
      <c r="AN29" s="997"/>
      <c r="AO29" s="997"/>
      <c r="AP29" s="997" t="s">
        <v>489</v>
      </c>
      <c r="AQ29" s="997"/>
      <c r="AR29" s="997"/>
      <c r="AS29" s="997"/>
      <c r="AT29" s="997"/>
      <c r="AU29" s="997" t="s">
        <v>489</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377</v>
      </c>
      <c r="C30" s="1064"/>
      <c r="D30" s="1064"/>
      <c r="E30" s="1064"/>
      <c r="F30" s="1064"/>
      <c r="G30" s="1064"/>
      <c r="H30" s="1064"/>
      <c r="I30" s="1064"/>
      <c r="J30" s="1064"/>
      <c r="K30" s="1064"/>
      <c r="L30" s="1064"/>
      <c r="M30" s="1064"/>
      <c r="N30" s="1064"/>
      <c r="O30" s="1064"/>
      <c r="P30" s="1065"/>
      <c r="Q30" s="1069">
        <v>240</v>
      </c>
      <c r="R30" s="1070"/>
      <c r="S30" s="1070"/>
      <c r="T30" s="1070"/>
      <c r="U30" s="1070"/>
      <c r="V30" s="1070">
        <v>239</v>
      </c>
      <c r="W30" s="1070"/>
      <c r="X30" s="1070"/>
      <c r="Y30" s="1070"/>
      <c r="Z30" s="1070"/>
      <c r="AA30" s="1071">
        <f t="shared" si="0"/>
        <v>1</v>
      </c>
      <c r="AB30" s="1046"/>
      <c r="AC30" s="1046"/>
      <c r="AD30" s="1046"/>
      <c r="AE30" s="1047"/>
      <c r="AF30" s="1045">
        <v>1</v>
      </c>
      <c r="AG30" s="1046"/>
      <c r="AH30" s="1046"/>
      <c r="AI30" s="1046"/>
      <c r="AJ30" s="1047"/>
      <c r="AK30" s="1006">
        <v>93</v>
      </c>
      <c r="AL30" s="997"/>
      <c r="AM30" s="997"/>
      <c r="AN30" s="997"/>
      <c r="AO30" s="997"/>
      <c r="AP30" s="997" t="s">
        <v>489</v>
      </c>
      <c r="AQ30" s="997"/>
      <c r="AR30" s="997"/>
      <c r="AS30" s="997"/>
      <c r="AT30" s="997"/>
      <c r="AU30" s="997" t="s">
        <v>489</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378</v>
      </c>
      <c r="C31" s="1064"/>
      <c r="D31" s="1064"/>
      <c r="E31" s="1064"/>
      <c r="F31" s="1064"/>
      <c r="G31" s="1064"/>
      <c r="H31" s="1064"/>
      <c r="I31" s="1064"/>
      <c r="J31" s="1064"/>
      <c r="K31" s="1064"/>
      <c r="L31" s="1064"/>
      <c r="M31" s="1064"/>
      <c r="N31" s="1064"/>
      <c r="O31" s="1064"/>
      <c r="P31" s="1065"/>
      <c r="Q31" s="1069">
        <v>14</v>
      </c>
      <c r="R31" s="1070"/>
      <c r="S31" s="1070"/>
      <c r="T31" s="1070"/>
      <c r="U31" s="1070"/>
      <c r="V31" s="1070">
        <v>13</v>
      </c>
      <c r="W31" s="1070"/>
      <c r="X31" s="1070"/>
      <c r="Y31" s="1070"/>
      <c r="Z31" s="1070"/>
      <c r="AA31" s="1071">
        <f t="shared" si="0"/>
        <v>1</v>
      </c>
      <c r="AB31" s="1046"/>
      <c r="AC31" s="1046"/>
      <c r="AD31" s="1046"/>
      <c r="AE31" s="1047"/>
      <c r="AF31" s="1045">
        <v>1</v>
      </c>
      <c r="AG31" s="1046"/>
      <c r="AH31" s="1046"/>
      <c r="AI31" s="1046"/>
      <c r="AJ31" s="1047"/>
      <c r="AK31" s="1006">
        <v>1</v>
      </c>
      <c r="AL31" s="997"/>
      <c r="AM31" s="997"/>
      <c r="AN31" s="997"/>
      <c r="AO31" s="997"/>
      <c r="AP31" s="997" t="s">
        <v>489</v>
      </c>
      <c r="AQ31" s="997"/>
      <c r="AR31" s="997"/>
      <c r="AS31" s="997"/>
      <c r="AT31" s="997"/>
      <c r="AU31" s="997" t="s">
        <v>489</v>
      </c>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379</v>
      </c>
      <c r="C32" s="1064"/>
      <c r="D32" s="1064"/>
      <c r="E32" s="1064"/>
      <c r="F32" s="1064"/>
      <c r="G32" s="1064"/>
      <c r="H32" s="1064"/>
      <c r="I32" s="1064"/>
      <c r="J32" s="1064"/>
      <c r="K32" s="1064"/>
      <c r="L32" s="1064"/>
      <c r="M32" s="1064"/>
      <c r="N32" s="1064"/>
      <c r="O32" s="1064"/>
      <c r="P32" s="1065"/>
      <c r="Q32" s="1069">
        <v>391</v>
      </c>
      <c r="R32" s="1070"/>
      <c r="S32" s="1070"/>
      <c r="T32" s="1070"/>
      <c r="U32" s="1070"/>
      <c r="V32" s="1070">
        <v>343</v>
      </c>
      <c r="W32" s="1070"/>
      <c r="X32" s="1070"/>
      <c r="Y32" s="1070"/>
      <c r="Z32" s="1070"/>
      <c r="AA32" s="1071">
        <f t="shared" si="0"/>
        <v>48</v>
      </c>
      <c r="AB32" s="1046"/>
      <c r="AC32" s="1046"/>
      <c r="AD32" s="1046"/>
      <c r="AE32" s="1047"/>
      <c r="AF32" s="1045">
        <v>313</v>
      </c>
      <c r="AG32" s="1046"/>
      <c r="AH32" s="1046"/>
      <c r="AI32" s="1046"/>
      <c r="AJ32" s="1047"/>
      <c r="AK32" s="1006">
        <v>18</v>
      </c>
      <c r="AL32" s="997"/>
      <c r="AM32" s="997"/>
      <c r="AN32" s="997"/>
      <c r="AO32" s="997"/>
      <c r="AP32" s="997">
        <v>1720</v>
      </c>
      <c r="AQ32" s="997"/>
      <c r="AR32" s="997"/>
      <c r="AS32" s="997"/>
      <c r="AT32" s="997"/>
      <c r="AU32" s="997">
        <v>100</v>
      </c>
      <c r="AV32" s="997"/>
      <c r="AW32" s="997"/>
      <c r="AX32" s="997"/>
      <c r="AY32" s="997"/>
      <c r="AZ32" s="1068" t="s">
        <v>489</v>
      </c>
      <c r="BA32" s="1068"/>
      <c r="BB32" s="1068"/>
      <c r="BC32" s="1068"/>
      <c r="BD32" s="1068"/>
      <c r="BE32" s="1058" t="s">
        <v>380</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381</v>
      </c>
      <c r="C33" s="1064"/>
      <c r="D33" s="1064"/>
      <c r="E33" s="1064"/>
      <c r="F33" s="1064"/>
      <c r="G33" s="1064"/>
      <c r="H33" s="1064"/>
      <c r="I33" s="1064"/>
      <c r="J33" s="1064"/>
      <c r="K33" s="1064"/>
      <c r="L33" s="1064"/>
      <c r="M33" s="1064"/>
      <c r="N33" s="1064"/>
      <c r="O33" s="1064"/>
      <c r="P33" s="1065"/>
      <c r="Q33" s="1069">
        <v>453</v>
      </c>
      <c r="R33" s="1070"/>
      <c r="S33" s="1070"/>
      <c r="T33" s="1070"/>
      <c r="U33" s="1070"/>
      <c r="V33" s="1070">
        <v>446</v>
      </c>
      <c r="W33" s="1070"/>
      <c r="X33" s="1070"/>
      <c r="Y33" s="1070"/>
      <c r="Z33" s="1070"/>
      <c r="AA33" s="1071">
        <f t="shared" si="0"/>
        <v>7</v>
      </c>
      <c r="AB33" s="1046"/>
      <c r="AC33" s="1046"/>
      <c r="AD33" s="1046"/>
      <c r="AE33" s="1047"/>
      <c r="AF33" s="1045">
        <v>7</v>
      </c>
      <c r="AG33" s="1046"/>
      <c r="AH33" s="1046"/>
      <c r="AI33" s="1046"/>
      <c r="AJ33" s="1047"/>
      <c r="AK33" s="1006">
        <v>113</v>
      </c>
      <c r="AL33" s="997"/>
      <c r="AM33" s="997"/>
      <c r="AN33" s="997"/>
      <c r="AO33" s="997"/>
      <c r="AP33" s="997">
        <v>2165</v>
      </c>
      <c r="AQ33" s="997"/>
      <c r="AR33" s="997"/>
      <c r="AS33" s="997"/>
      <c r="AT33" s="997"/>
      <c r="AU33" s="997">
        <v>1267</v>
      </c>
      <c r="AV33" s="997"/>
      <c r="AW33" s="997"/>
      <c r="AX33" s="997"/>
      <c r="AY33" s="997"/>
      <c r="AZ33" s="1068" t="s">
        <v>489</v>
      </c>
      <c r="BA33" s="1068"/>
      <c r="BB33" s="1068"/>
      <c r="BC33" s="1068"/>
      <c r="BD33" s="1068"/>
      <c r="BE33" s="1058" t="s">
        <v>382</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383</v>
      </c>
      <c r="C34" s="1064"/>
      <c r="D34" s="1064"/>
      <c r="E34" s="1064"/>
      <c r="F34" s="1064"/>
      <c r="G34" s="1064"/>
      <c r="H34" s="1064"/>
      <c r="I34" s="1064"/>
      <c r="J34" s="1064"/>
      <c r="K34" s="1064"/>
      <c r="L34" s="1064"/>
      <c r="M34" s="1064"/>
      <c r="N34" s="1064"/>
      <c r="O34" s="1064"/>
      <c r="P34" s="1065"/>
      <c r="Q34" s="1069">
        <v>88</v>
      </c>
      <c r="R34" s="1070"/>
      <c r="S34" s="1070"/>
      <c r="T34" s="1070"/>
      <c r="U34" s="1070"/>
      <c r="V34" s="1070">
        <v>86</v>
      </c>
      <c r="W34" s="1070"/>
      <c r="X34" s="1070"/>
      <c r="Y34" s="1070"/>
      <c r="Z34" s="1070"/>
      <c r="AA34" s="1070">
        <f>Q34-V34</f>
        <v>2</v>
      </c>
      <c r="AB34" s="1070"/>
      <c r="AC34" s="1070"/>
      <c r="AD34" s="1070"/>
      <c r="AE34" s="1071"/>
      <c r="AF34" s="1045">
        <v>2</v>
      </c>
      <c r="AG34" s="1046"/>
      <c r="AH34" s="1046"/>
      <c r="AI34" s="1046"/>
      <c r="AJ34" s="1047"/>
      <c r="AK34" s="1006">
        <v>65</v>
      </c>
      <c r="AL34" s="997"/>
      <c r="AM34" s="997"/>
      <c r="AN34" s="997"/>
      <c r="AO34" s="997"/>
      <c r="AP34" s="997">
        <v>415</v>
      </c>
      <c r="AQ34" s="997"/>
      <c r="AR34" s="997"/>
      <c r="AS34" s="997"/>
      <c r="AT34" s="997"/>
      <c r="AU34" s="997">
        <v>374</v>
      </c>
      <c r="AV34" s="997"/>
      <c r="AW34" s="997"/>
      <c r="AX34" s="997"/>
      <c r="AY34" s="997"/>
      <c r="AZ34" s="1068" t="s">
        <v>489</v>
      </c>
      <c r="BA34" s="1068"/>
      <c r="BB34" s="1068"/>
      <c r="BC34" s="1068"/>
      <c r="BD34" s="1068"/>
      <c r="BE34" s="1058" t="s">
        <v>382</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384</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362</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479</v>
      </c>
      <c r="AG63" s="985"/>
      <c r="AH63" s="985"/>
      <c r="AI63" s="985"/>
      <c r="AJ63" s="1056"/>
      <c r="AK63" s="1057"/>
      <c r="AL63" s="989"/>
      <c r="AM63" s="989"/>
      <c r="AN63" s="989"/>
      <c r="AO63" s="989"/>
      <c r="AP63" s="985">
        <v>4300</v>
      </c>
      <c r="AQ63" s="985"/>
      <c r="AR63" s="985"/>
      <c r="AS63" s="985"/>
      <c r="AT63" s="985"/>
      <c r="AU63" s="985">
        <v>1741</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387</v>
      </c>
      <c r="B66" s="1022"/>
      <c r="C66" s="1022"/>
      <c r="D66" s="1022"/>
      <c r="E66" s="1022"/>
      <c r="F66" s="1022"/>
      <c r="G66" s="1022"/>
      <c r="H66" s="1022"/>
      <c r="I66" s="1022"/>
      <c r="J66" s="1022"/>
      <c r="K66" s="1022"/>
      <c r="L66" s="1022"/>
      <c r="M66" s="1022"/>
      <c r="N66" s="1022"/>
      <c r="O66" s="1022"/>
      <c r="P66" s="1023"/>
      <c r="Q66" s="1027" t="s">
        <v>388</v>
      </c>
      <c r="R66" s="1028"/>
      <c r="S66" s="1028"/>
      <c r="T66" s="1028"/>
      <c r="U66" s="1029"/>
      <c r="V66" s="1027" t="s">
        <v>389</v>
      </c>
      <c r="W66" s="1028"/>
      <c r="X66" s="1028"/>
      <c r="Y66" s="1028"/>
      <c r="Z66" s="1029"/>
      <c r="AA66" s="1027" t="s">
        <v>390</v>
      </c>
      <c r="AB66" s="1028"/>
      <c r="AC66" s="1028"/>
      <c r="AD66" s="1028"/>
      <c r="AE66" s="1029"/>
      <c r="AF66" s="1033" t="s">
        <v>391</v>
      </c>
      <c r="AG66" s="1034"/>
      <c r="AH66" s="1034"/>
      <c r="AI66" s="1034"/>
      <c r="AJ66" s="1035"/>
      <c r="AK66" s="1027" t="s">
        <v>392</v>
      </c>
      <c r="AL66" s="1022"/>
      <c r="AM66" s="1022"/>
      <c r="AN66" s="1022"/>
      <c r="AO66" s="1023"/>
      <c r="AP66" s="1027" t="s">
        <v>393</v>
      </c>
      <c r="AQ66" s="1028"/>
      <c r="AR66" s="1028"/>
      <c r="AS66" s="1028"/>
      <c r="AT66" s="1029"/>
      <c r="AU66" s="1027" t="s">
        <v>394</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544</v>
      </c>
      <c r="C68" s="1012"/>
      <c r="D68" s="1012"/>
      <c r="E68" s="1012"/>
      <c r="F68" s="1012"/>
      <c r="G68" s="1012"/>
      <c r="H68" s="1012"/>
      <c r="I68" s="1012"/>
      <c r="J68" s="1012"/>
      <c r="K68" s="1012"/>
      <c r="L68" s="1012"/>
      <c r="M68" s="1012"/>
      <c r="N68" s="1012"/>
      <c r="O68" s="1012"/>
      <c r="P68" s="1013"/>
      <c r="Q68" s="1014">
        <v>2728</v>
      </c>
      <c r="R68" s="1008"/>
      <c r="S68" s="1008"/>
      <c r="T68" s="1008"/>
      <c r="U68" s="1008"/>
      <c r="V68" s="1008">
        <v>2362</v>
      </c>
      <c r="W68" s="1008"/>
      <c r="X68" s="1008"/>
      <c r="Y68" s="1008"/>
      <c r="Z68" s="1008"/>
      <c r="AA68" s="1008">
        <v>367</v>
      </c>
      <c r="AB68" s="1008"/>
      <c r="AC68" s="1008"/>
      <c r="AD68" s="1008"/>
      <c r="AE68" s="1008"/>
      <c r="AF68" s="1008">
        <v>367</v>
      </c>
      <c r="AG68" s="1008"/>
      <c r="AH68" s="1008"/>
      <c r="AI68" s="1008"/>
      <c r="AJ68" s="1008"/>
      <c r="AK68" s="1008">
        <v>2</v>
      </c>
      <c r="AL68" s="1008"/>
      <c r="AM68" s="1008"/>
      <c r="AN68" s="1008"/>
      <c r="AO68" s="1008"/>
      <c r="AP68" s="1008" t="s">
        <v>489</v>
      </c>
      <c r="AQ68" s="1008"/>
      <c r="AR68" s="1008"/>
      <c r="AS68" s="1008"/>
      <c r="AT68" s="1008"/>
      <c r="AU68" s="1008" t="s">
        <v>489</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545</v>
      </c>
      <c r="C69" s="1001"/>
      <c r="D69" s="1001"/>
      <c r="E69" s="1001"/>
      <c r="F69" s="1001"/>
      <c r="G69" s="1001"/>
      <c r="H69" s="1001"/>
      <c r="I69" s="1001"/>
      <c r="J69" s="1001"/>
      <c r="K69" s="1001"/>
      <c r="L69" s="1001"/>
      <c r="M69" s="1001"/>
      <c r="N69" s="1001"/>
      <c r="O69" s="1001"/>
      <c r="P69" s="1002"/>
      <c r="Q69" s="1003">
        <v>25</v>
      </c>
      <c r="R69" s="997"/>
      <c r="S69" s="997"/>
      <c r="T69" s="997"/>
      <c r="U69" s="997"/>
      <c r="V69" s="997">
        <v>23</v>
      </c>
      <c r="W69" s="997"/>
      <c r="X69" s="997"/>
      <c r="Y69" s="997"/>
      <c r="Z69" s="997"/>
      <c r="AA69" s="997">
        <v>3</v>
      </c>
      <c r="AB69" s="997"/>
      <c r="AC69" s="997"/>
      <c r="AD69" s="997"/>
      <c r="AE69" s="997"/>
      <c r="AF69" s="997">
        <v>3</v>
      </c>
      <c r="AG69" s="997"/>
      <c r="AH69" s="997"/>
      <c r="AI69" s="997"/>
      <c r="AJ69" s="997"/>
      <c r="AK69" s="997" t="s">
        <v>489</v>
      </c>
      <c r="AL69" s="997"/>
      <c r="AM69" s="997"/>
      <c r="AN69" s="997"/>
      <c r="AO69" s="997"/>
      <c r="AP69" s="997" t="s">
        <v>489</v>
      </c>
      <c r="AQ69" s="997"/>
      <c r="AR69" s="997"/>
      <c r="AS69" s="997"/>
      <c r="AT69" s="997"/>
      <c r="AU69" s="997" t="s">
        <v>489</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546</v>
      </c>
      <c r="C70" s="1001"/>
      <c r="D70" s="1001"/>
      <c r="E70" s="1001"/>
      <c r="F70" s="1001"/>
      <c r="G70" s="1001"/>
      <c r="H70" s="1001"/>
      <c r="I70" s="1001"/>
      <c r="J70" s="1001"/>
      <c r="K70" s="1001"/>
      <c r="L70" s="1001"/>
      <c r="M70" s="1001"/>
      <c r="N70" s="1001"/>
      <c r="O70" s="1001"/>
      <c r="P70" s="1002"/>
      <c r="Q70" s="1003">
        <v>201</v>
      </c>
      <c r="R70" s="997"/>
      <c r="S70" s="997"/>
      <c r="T70" s="997"/>
      <c r="U70" s="997"/>
      <c r="V70" s="997">
        <v>195</v>
      </c>
      <c r="W70" s="997"/>
      <c r="X70" s="997"/>
      <c r="Y70" s="997"/>
      <c r="Z70" s="997"/>
      <c r="AA70" s="997">
        <v>5</v>
      </c>
      <c r="AB70" s="997"/>
      <c r="AC70" s="997"/>
      <c r="AD70" s="997"/>
      <c r="AE70" s="997"/>
      <c r="AF70" s="997">
        <v>5</v>
      </c>
      <c r="AG70" s="997"/>
      <c r="AH70" s="997"/>
      <c r="AI70" s="997"/>
      <c r="AJ70" s="997"/>
      <c r="AK70" s="997">
        <v>3</v>
      </c>
      <c r="AL70" s="997"/>
      <c r="AM70" s="997"/>
      <c r="AN70" s="997"/>
      <c r="AO70" s="997"/>
      <c r="AP70" s="997" t="s">
        <v>489</v>
      </c>
      <c r="AQ70" s="997"/>
      <c r="AR70" s="997"/>
      <c r="AS70" s="997"/>
      <c r="AT70" s="997"/>
      <c r="AU70" s="997" t="s">
        <v>489</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547</v>
      </c>
      <c r="C71" s="1001"/>
      <c r="D71" s="1001"/>
      <c r="E71" s="1001"/>
      <c r="F71" s="1001"/>
      <c r="G71" s="1001"/>
      <c r="H71" s="1001"/>
      <c r="I71" s="1001"/>
      <c r="J71" s="1001"/>
      <c r="K71" s="1001"/>
      <c r="L71" s="1001"/>
      <c r="M71" s="1001"/>
      <c r="N71" s="1001"/>
      <c r="O71" s="1001"/>
      <c r="P71" s="1002"/>
      <c r="Q71" s="1003">
        <v>158776</v>
      </c>
      <c r="R71" s="997"/>
      <c r="S71" s="997"/>
      <c r="T71" s="997"/>
      <c r="U71" s="997"/>
      <c r="V71" s="997">
        <v>152692</v>
      </c>
      <c r="W71" s="997"/>
      <c r="X71" s="997"/>
      <c r="Y71" s="997"/>
      <c r="Z71" s="997"/>
      <c r="AA71" s="997">
        <v>6084</v>
      </c>
      <c r="AB71" s="997"/>
      <c r="AC71" s="997"/>
      <c r="AD71" s="997"/>
      <c r="AE71" s="997"/>
      <c r="AF71" s="997">
        <v>6084</v>
      </c>
      <c r="AG71" s="997"/>
      <c r="AH71" s="997"/>
      <c r="AI71" s="997"/>
      <c r="AJ71" s="997"/>
      <c r="AK71" s="997">
        <v>546</v>
      </c>
      <c r="AL71" s="997"/>
      <c r="AM71" s="997"/>
      <c r="AN71" s="997"/>
      <c r="AO71" s="997"/>
      <c r="AP71" s="997" t="s">
        <v>489</v>
      </c>
      <c r="AQ71" s="997"/>
      <c r="AR71" s="997"/>
      <c r="AS71" s="997"/>
      <c r="AT71" s="997"/>
      <c r="AU71" s="997" t="s">
        <v>489</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548</v>
      </c>
      <c r="C72" s="1001"/>
      <c r="D72" s="1001"/>
      <c r="E72" s="1001"/>
      <c r="F72" s="1001"/>
      <c r="G72" s="1001"/>
      <c r="H72" s="1001"/>
      <c r="I72" s="1001"/>
      <c r="J72" s="1001"/>
      <c r="K72" s="1001"/>
      <c r="L72" s="1001"/>
      <c r="M72" s="1001"/>
      <c r="N72" s="1001"/>
      <c r="O72" s="1001"/>
      <c r="P72" s="1002"/>
      <c r="Q72" s="1003">
        <v>439</v>
      </c>
      <c r="R72" s="997"/>
      <c r="S72" s="997"/>
      <c r="T72" s="997"/>
      <c r="U72" s="997"/>
      <c r="V72" s="997">
        <v>435</v>
      </c>
      <c r="W72" s="997"/>
      <c r="X72" s="997"/>
      <c r="Y72" s="997"/>
      <c r="Z72" s="997"/>
      <c r="AA72" s="997">
        <v>4</v>
      </c>
      <c r="AB72" s="997"/>
      <c r="AC72" s="997"/>
      <c r="AD72" s="997"/>
      <c r="AE72" s="997"/>
      <c r="AF72" s="997">
        <v>4</v>
      </c>
      <c r="AG72" s="997"/>
      <c r="AH72" s="997"/>
      <c r="AI72" s="997"/>
      <c r="AJ72" s="997"/>
      <c r="AK72" s="997">
        <v>31</v>
      </c>
      <c r="AL72" s="997"/>
      <c r="AM72" s="997"/>
      <c r="AN72" s="997"/>
      <c r="AO72" s="997"/>
      <c r="AP72" s="997" t="s">
        <v>489</v>
      </c>
      <c r="AQ72" s="997"/>
      <c r="AR72" s="997"/>
      <c r="AS72" s="997"/>
      <c r="AT72" s="997"/>
      <c r="AU72" s="997" t="s">
        <v>489</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362</v>
      </c>
      <c r="B88" s="970" t="s">
        <v>395</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f>AF68+AF69+AF70+AF71+AF72</f>
        <v>6463</v>
      </c>
      <c r="AG88" s="985"/>
      <c r="AH88" s="985"/>
      <c r="AI88" s="985"/>
      <c r="AJ88" s="985"/>
      <c r="AK88" s="989"/>
      <c r="AL88" s="989"/>
      <c r="AM88" s="989"/>
      <c r="AN88" s="989"/>
      <c r="AO88" s="989"/>
      <c r="AP88" s="985" t="s">
        <v>551</v>
      </c>
      <c r="AQ88" s="985"/>
      <c r="AR88" s="985"/>
      <c r="AS88" s="985"/>
      <c r="AT88" s="985"/>
      <c r="AU88" s="985" t="s">
        <v>551</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396</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5</v>
      </c>
      <c r="CS102" s="977"/>
      <c r="CT102" s="977"/>
      <c r="CU102" s="977"/>
      <c r="CV102" s="978"/>
      <c r="CW102" s="976" t="s">
        <v>489</v>
      </c>
      <c r="CX102" s="977"/>
      <c r="CY102" s="977"/>
      <c r="CZ102" s="977"/>
      <c r="DA102" s="978"/>
      <c r="DB102" s="976" t="s">
        <v>489</v>
      </c>
      <c r="DC102" s="977"/>
      <c r="DD102" s="977"/>
      <c r="DE102" s="977"/>
      <c r="DF102" s="978"/>
      <c r="DG102" s="976" t="s">
        <v>489</v>
      </c>
      <c r="DH102" s="977"/>
      <c r="DI102" s="977"/>
      <c r="DJ102" s="977"/>
      <c r="DK102" s="978"/>
      <c r="DL102" s="976" t="s">
        <v>489</v>
      </c>
      <c r="DM102" s="977"/>
      <c r="DN102" s="977"/>
      <c r="DO102" s="977"/>
      <c r="DP102" s="978"/>
      <c r="DQ102" s="976" t="s">
        <v>489</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397</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398</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401</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402</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403</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404</v>
      </c>
      <c r="AB109" s="918"/>
      <c r="AC109" s="918"/>
      <c r="AD109" s="918"/>
      <c r="AE109" s="919"/>
      <c r="AF109" s="920" t="s">
        <v>283</v>
      </c>
      <c r="AG109" s="918"/>
      <c r="AH109" s="918"/>
      <c r="AI109" s="918"/>
      <c r="AJ109" s="919"/>
      <c r="AK109" s="920" t="s">
        <v>282</v>
      </c>
      <c r="AL109" s="918"/>
      <c r="AM109" s="918"/>
      <c r="AN109" s="918"/>
      <c r="AO109" s="919"/>
      <c r="AP109" s="920" t="s">
        <v>405</v>
      </c>
      <c r="AQ109" s="918"/>
      <c r="AR109" s="918"/>
      <c r="AS109" s="918"/>
      <c r="AT109" s="949"/>
      <c r="AU109" s="917" t="s">
        <v>403</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404</v>
      </c>
      <c r="BR109" s="918"/>
      <c r="BS109" s="918"/>
      <c r="BT109" s="918"/>
      <c r="BU109" s="919"/>
      <c r="BV109" s="920" t="s">
        <v>283</v>
      </c>
      <c r="BW109" s="918"/>
      <c r="BX109" s="918"/>
      <c r="BY109" s="918"/>
      <c r="BZ109" s="919"/>
      <c r="CA109" s="920" t="s">
        <v>282</v>
      </c>
      <c r="CB109" s="918"/>
      <c r="CC109" s="918"/>
      <c r="CD109" s="918"/>
      <c r="CE109" s="919"/>
      <c r="CF109" s="958" t="s">
        <v>405</v>
      </c>
      <c r="CG109" s="958"/>
      <c r="CH109" s="958"/>
      <c r="CI109" s="958"/>
      <c r="CJ109" s="958"/>
      <c r="CK109" s="920" t="s">
        <v>406</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404</v>
      </c>
      <c r="DH109" s="918"/>
      <c r="DI109" s="918"/>
      <c r="DJ109" s="918"/>
      <c r="DK109" s="919"/>
      <c r="DL109" s="920" t="s">
        <v>283</v>
      </c>
      <c r="DM109" s="918"/>
      <c r="DN109" s="918"/>
      <c r="DO109" s="918"/>
      <c r="DP109" s="919"/>
      <c r="DQ109" s="920" t="s">
        <v>282</v>
      </c>
      <c r="DR109" s="918"/>
      <c r="DS109" s="918"/>
      <c r="DT109" s="918"/>
      <c r="DU109" s="919"/>
      <c r="DV109" s="920" t="s">
        <v>405</v>
      </c>
      <c r="DW109" s="918"/>
      <c r="DX109" s="918"/>
      <c r="DY109" s="918"/>
      <c r="DZ109" s="949"/>
    </row>
    <row r="110" spans="1:131" s="197" customFormat="1" ht="26.25" customHeight="1" x14ac:dyDescent="0.15">
      <c r="A110" s="787" t="s">
        <v>407</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621458</v>
      </c>
      <c r="AB110" s="903"/>
      <c r="AC110" s="903"/>
      <c r="AD110" s="903"/>
      <c r="AE110" s="904"/>
      <c r="AF110" s="905">
        <v>598380</v>
      </c>
      <c r="AG110" s="903"/>
      <c r="AH110" s="903"/>
      <c r="AI110" s="903"/>
      <c r="AJ110" s="904"/>
      <c r="AK110" s="905">
        <v>594762</v>
      </c>
      <c r="AL110" s="903"/>
      <c r="AM110" s="903"/>
      <c r="AN110" s="903"/>
      <c r="AO110" s="904"/>
      <c r="AP110" s="906">
        <v>12</v>
      </c>
      <c r="AQ110" s="907"/>
      <c r="AR110" s="907"/>
      <c r="AS110" s="907"/>
      <c r="AT110" s="908"/>
      <c r="AU110" s="950" t="s">
        <v>61</v>
      </c>
      <c r="AV110" s="951"/>
      <c r="AW110" s="951"/>
      <c r="AX110" s="951"/>
      <c r="AY110" s="952"/>
      <c r="AZ110" s="846" t="s">
        <v>408</v>
      </c>
      <c r="BA110" s="788"/>
      <c r="BB110" s="788"/>
      <c r="BC110" s="788"/>
      <c r="BD110" s="788"/>
      <c r="BE110" s="788"/>
      <c r="BF110" s="788"/>
      <c r="BG110" s="788"/>
      <c r="BH110" s="788"/>
      <c r="BI110" s="788"/>
      <c r="BJ110" s="788"/>
      <c r="BK110" s="788"/>
      <c r="BL110" s="788"/>
      <c r="BM110" s="788"/>
      <c r="BN110" s="788"/>
      <c r="BO110" s="788"/>
      <c r="BP110" s="789"/>
      <c r="BQ110" s="829">
        <v>6939236</v>
      </c>
      <c r="BR110" s="830"/>
      <c r="BS110" s="830"/>
      <c r="BT110" s="830"/>
      <c r="BU110" s="830"/>
      <c r="BV110" s="830">
        <v>7632752</v>
      </c>
      <c r="BW110" s="830"/>
      <c r="BX110" s="830"/>
      <c r="BY110" s="830"/>
      <c r="BZ110" s="830"/>
      <c r="CA110" s="830">
        <v>7719981</v>
      </c>
      <c r="CB110" s="830"/>
      <c r="CC110" s="830"/>
      <c r="CD110" s="830"/>
      <c r="CE110" s="830"/>
      <c r="CF110" s="891">
        <v>156.1</v>
      </c>
      <c r="CG110" s="892"/>
      <c r="CH110" s="892"/>
      <c r="CI110" s="892"/>
      <c r="CJ110" s="892"/>
      <c r="CK110" s="946" t="s">
        <v>409</v>
      </c>
      <c r="CL110" s="894"/>
      <c r="CM110" s="899" t="s">
        <v>410</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411</v>
      </c>
      <c r="DH110" s="830"/>
      <c r="DI110" s="830"/>
      <c r="DJ110" s="830"/>
      <c r="DK110" s="830"/>
      <c r="DL110" s="830" t="s">
        <v>411</v>
      </c>
      <c r="DM110" s="830"/>
      <c r="DN110" s="830"/>
      <c r="DO110" s="830"/>
      <c r="DP110" s="830"/>
      <c r="DQ110" s="830" t="s">
        <v>411</v>
      </c>
      <c r="DR110" s="830"/>
      <c r="DS110" s="830"/>
      <c r="DT110" s="830"/>
      <c r="DU110" s="830"/>
      <c r="DV110" s="831" t="s">
        <v>411</v>
      </c>
      <c r="DW110" s="831"/>
      <c r="DX110" s="831"/>
      <c r="DY110" s="831"/>
      <c r="DZ110" s="832"/>
    </row>
    <row r="111" spans="1:131" s="197" customFormat="1" ht="26.25" customHeight="1" x14ac:dyDescent="0.15">
      <c r="A111" s="808" t="s">
        <v>412</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413</v>
      </c>
      <c r="AB111" s="939"/>
      <c r="AC111" s="939"/>
      <c r="AD111" s="939"/>
      <c r="AE111" s="940"/>
      <c r="AF111" s="941" t="s">
        <v>413</v>
      </c>
      <c r="AG111" s="939"/>
      <c r="AH111" s="939"/>
      <c r="AI111" s="939"/>
      <c r="AJ111" s="940"/>
      <c r="AK111" s="941" t="s">
        <v>413</v>
      </c>
      <c r="AL111" s="939"/>
      <c r="AM111" s="939"/>
      <c r="AN111" s="939"/>
      <c r="AO111" s="940"/>
      <c r="AP111" s="942" t="s">
        <v>413</v>
      </c>
      <c r="AQ111" s="943"/>
      <c r="AR111" s="943"/>
      <c r="AS111" s="943"/>
      <c r="AT111" s="944"/>
      <c r="AU111" s="953"/>
      <c r="AV111" s="954"/>
      <c r="AW111" s="954"/>
      <c r="AX111" s="954"/>
      <c r="AY111" s="955"/>
      <c r="AZ111" s="797" t="s">
        <v>414</v>
      </c>
      <c r="BA111" s="798"/>
      <c r="BB111" s="798"/>
      <c r="BC111" s="798"/>
      <c r="BD111" s="798"/>
      <c r="BE111" s="798"/>
      <c r="BF111" s="798"/>
      <c r="BG111" s="798"/>
      <c r="BH111" s="798"/>
      <c r="BI111" s="798"/>
      <c r="BJ111" s="798"/>
      <c r="BK111" s="798"/>
      <c r="BL111" s="798"/>
      <c r="BM111" s="798"/>
      <c r="BN111" s="798"/>
      <c r="BO111" s="798"/>
      <c r="BP111" s="799"/>
      <c r="BQ111" s="800">
        <v>593375</v>
      </c>
      <c r="BR111" s="801"/>
      <c r="BS111" s="801"/>
      <c r="BT111" s="801"/>
      <c r="BU111" s="801"/>
      <c r="BV111" s="801">
        <v>14728</v>
      </c>
      <c r="BW111" s="801"/>
      <c r="BX111" s="801"/>
      <c r="BY111" s="801"/>
      <c r="BZ111" s="801"/>
      <c r="CA111" s="801">
        <v>51784</v>
      </c>
      <c r="CB111" s="801"/>
      <c r="CC111" s="801"/>
      <c r="CD111" s="801"/>
      <c r="CE111" s="801"/>
      <c r="CF111" s="878">
        <v>1</v>
      </c>
      <c r="CG111" s="879"/>
      <c r="CH111" s="879"/>
      <c r="CI111" s="879"/>
      <c r="CJ111" s="879"/>
      <c r="CK111" s="947"/>
      <c r="CL111" s="896"/>
      <c r="CM111" s="833" t="s">
        <v>415</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x14ac:dyDescent="0.15">
      <c r="A112" s="932" t="s">
        <v>416</v>
      </c>
      <c r="B112" s="933"/>
      <c r="C112" s="798" t="s">
        <v>417</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413</v>
      </c>
      <c r="AB112" s="814"/>
      <c r="AC112" s="814"/>
      <c r="AD112" s="814"/>
      <c r="AE112" s="815"/>
      <c r="AF112" s="816" t="s">
        <v>413</v>
      </c>
      <c r="AG112" s="814"/>
      <c r="AH112" s="814"/>
      <c r="AI112" s="814"/>
      <c r="AJ112" s="815"/>
      <c r="AK112" s="816" t="s">
        <v>413</v>
      </c>
      <c r="AL112" s="814"/>
      <c r="AM112" s="814"/>
      <c r="AN112" s="814"/>
      <c r="AO112" s="815"/>
      <c r="AP112" s="784" t="s">
        <v>413</v>
      </c>
      <c r="AQ112" s="785"/>
      <c r="AR112" s="785"/>
      <c r="AS112" s="785"/>
      <c r="AT112" s="786"/>
      <c r="AU112" s="953"/>
      <c r="AV112" s="954"/>
      <c r="AW112" s="954"/>
      <c r="AX112" s="954"/>
      <c r="AY112" s="955"/>
      <c r="AZ112" s="797" t="s">
        <v>418</v>
      </c>
      <c r="BA112" s="798"/>
      <c r="BB112" s="798"/>
      <c r="BC112" s="798"/>
      <c r="BD112" s="798"/>
      <c r="BE112" s="798"/>
      <c r="BF112" s="798"/>
      <c r="BG112" s="798"/>
      <c r="BH112" s="798"/>
      <c r="BI112" s="798"/>
      <c r="BJ112" s="798"/>
      <c r="BK112" s="798"/>
      <c r="BL112" s="798"/>
      <c r="BM112" s="798"/>
      <c r="BN112" s="798"/>
      <c r="BO112" s="798"/>
      <c r="BP112" s="799"/>
      <c r="BQ112" s="800">
        <v>2240384</v>
      </c>
      <c r="BR112" s="801"/>
      <c r="BS112" s="801"/>
      <c r="BT112" s="801"/>
      <c r="BU112" s="801"/>
      <c r="BV112" s="801">
        <v>2002224</v>
      </c>
      <c r="BW112" s="801"/>
      <c r="BX112" s="801"/>
      <c r="BY112" s="801"/>
      <c r="BZ112" s="801"/>
      <c r="CA112" s="801">
        <v>1740332</v>
      </c>
      <c r="CB112" s="801"/>
      <c r="CC112" s="801"/>
      <c r="CD112" s="801"/>
      <c r="CE112" s="801"/>
      <c r="CF112" s="878">
        <v>35.200000000000003</v>
      </c>
      <c r="CG112" s="879"/>
      <c r="CH112" s="879"/>
      <c r="CI112" s="879"/>
      <c r="CJ112" s="879"/>
      <c r="CK112" s="947"/>
      <c r="CL112" s="896"/>
      <c r="CM112" s="833" t="s">
        <v>419</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413</v>
      </c>
      <c r="DH112" s="801"/>
      <c r="DI112" s="801"/>
      <c r="DJ112" s="801"/>
      <c r="DK112" s="801"/>
      <c r="DL112" s="801" t="s">
        <v>413</v>
      </c>
      <c r="DM112" s="801"/>
      <c r="DN112" s="801"/>
      <c r="DO112" s="801"/>
      <c r="DP112" s="801"/>
      <c r="DQ112" s="801" t="s">
        <v>413</v>
      </c>
      <c r="DR112" s="801"/>
      <c r="DS112" s="801"/>
      <c r="DT112" s="801"/>
      <c r="DU112" s="801"/>
      <c r="DV112" s="853" t="s">
        <v>413</v>
      </c>
      <c r="DW112" s="853"/>
      <c r="DX112" s="853"/>
      <c r="DY112" s="853"/>
      <c r="DZ112" s="854"/>
    </row>
    <row r="113" spans="1:130" s="197" customFormat="1" ht="26.25" customHeight="1" x14ac:dyDescent="0.15">
      <c r="A113" s="934"/>
      <c r="B113" s="935"/>
      <c r="C113" s="798" t="s">
        <v>420</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127114</v>
      </c>
      <c r="AB113" s="939"/>
      <c r="AC113" s="939"/>
      <c r="AD113" s="939"/>
      <c r="AE113" s="940"/>
      <c r="AF113" s="941">
        <v>116472</v>
      </c>
      <c r="AG113" s="939"/>
      <c r="AH113" s="939"/>
      <c r="AI113" s="939"/>
      <c r="AJ113" s="940"/>
      <c r="AK113" s="941">
        <v>114340</v>
      </c>
      <c r="AL113" s="939"/>
      <c r="AM113" s="939"/>
      <c r="AN113" s="939"/>
      <c r="AO113" s="940"/>
      <c r="AP113" s="942">
        <v>2.2999999999999998</v>
      </c>
      <c r="AQ113" s="943"/>
      <c r="AR113" s="943"/>
      <c r="AS113" s="943"/>
      <c r="AT113" s="944"/>
      <c r="AU113" s="953"/>
      <c r="AV113" s="954"/>
      <c r="AW113" s="954"/>
      <c r="AX113" s="954"/>
      <c r="AY113" s="955"/>
      <c r="AZ113" s="797" t="s">
        <v>421</v>
      </c>
      <c r="BA113" s="798"/>
      <c r="BB113" s="798"/>
      <c r="BC113" s="798"/>
      <c r="BD113" s="798"/>
      <c r="BE113" s="798"/>
      <c r="BF113" s="798"/>
      <c r="BG113" s="798"/>
      <c r="BH113" s="798"/>
      <c r="BI113" s="798"/>
      <c r="BJ113" s="798"/>
      <c r="BK113" s="798"/>
      <c r="BL113" s="798"/>
      <c r="BM113" s="798"/>
      <c r="BN113" s="798"/>
      <c r="BO113" s="798"/>
      <c r="BP113" s="799"/>
      <c r="BQ113" s="800" t="s">
        <v>413</v>
      </c>
      <c r="BR113" s="801"/>
      <c r="BS113" s="801"/>
      <c r="BT113" s="801"/>
      <c r="BU113" s="801"/>
      <c r="BV113" s="801" t="s">
        <v>413</v>
      </c>
      <c r="BW113" s="801"/>
      <c r="BX113" s="801"/>
      <c r="BY113" s="801"/>
      <c r="BZ113" s="801"/>
      <c r="CA113" s="801" t="s">
        <v>413</v>
      </c>
      <c r="CB113" s="801"/>
      <c r="CC113" s="801"/>
      <c r="CD113" s="801"/>
      <c r="CE113" s="801"/>
      <c r="CF113" s="878" t="s">
        <v>413</v>
      </c>
      <c r="CG113" s="879"/>
      <c r="CH113" s="879"/>
      <c r="CI113" s="879"/>
      <c r="CJ113" s="879"/>
      <c r="CK113" s="947"/>
      <c r="CL113" s="896"/>
      <c r="CM113" s="833" t="s">
        <v>422</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v>18410</v>
      </c>
      <c r="DH113" s="814"/>
      <c r="DI113" s="814"/>
      <c r="DJ113" s="814"/>
      <c r="DK113" s="815"/>
      <c r="DL113" s="816">
        <v>14728</v>
      </c>
      <c r="DM113" s="814"/>
      <c r="DN113" s="814"/>
      <c r="DO113" s="814"/>
      <c r="DP113" s="815"/>
      <c r="DQ113" s="816">
        <v>11053</v>
      </c>
      <c r="DR113" s="814"/>
      <c r="DS113" s="814"/>
      <c r="DT113" s="814"/>
      <c r="DU113" s="815"/>
      <c r="DV113" s="784">
        <v>0.2</v>
      </c>
      <c r="DW113" s="785"/>
      <c r="DX113" s="785"/>
      <c r="DY113" s="785"/>
      <c r="DZ113" s="786"/>
    </row>
    <row r="114" spans="1:130" s="197" customFormat="1" ht="26.25" customHeight="1" x14ac:dyDescent="0.15">
      <c r="A114" s="934"/>
      <c r="B114" s="935"/>
      <c r="C114" s="798" t="s">
        <v>423</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413</v>
      </c>
      <c r="AB114" s="814"/>
      <c r="AC114" s="814"/>
      <c r="AD114" s="814"/>
      <c r="AE114" s="815"/>
      <c r="AF114" s="816" t="s">
        <v>413</v>
      </c>
      <c r="AG114" s="814"/>
      <c r="AH114" s="814"/>
      <c r="AI114" s="814"/>
      <c r="AJ114" s="815"/>
      <c r="AK114" s="816" t="s">
        <v>413</v>
      </c>
      <c r="AL114" s="814"/>
      <c r="AM114" s="814"/>
      <c r="AN114" s="814"/>
      <c r="AO114" s="815"/>
      <c r="AP114" s="784" t="s">
        <v>413</v>
      </c>
      <c r="AQ114" s="785"/>
      <c r="AR114" s="785"/>
      <c r="AS114" s="785"/>
      <c r="AT114" s="786"/>
      <c r="AU114" s="953"/>
      <c r="AV114" s="954"/>
      <c r="AW114" s="954"/>
      <c r="AX114" s="954"/>
      <c r="AY114" s="955"/>
      <c r="AZ114" s="797" t="s">
        <v>424</v>
      </c>
      <c r="BA114" s="798"/>
      <c r="BB114" s="798"/>
      <c r="BC114" s="798"/>
      <c r="BD114" s="798"/>
      <c r="BE114" s="798"/>
      <c r="BF114" s="798"/>
      <c r="BG114" s="798"/>
      <c r="BH114" s="798"/>
      <c r="BI114" s="798"/>
      <c r="BJ114" s="798"/>
      <c r="BK114" s="798"/>
      <c r="BL114" s="798"/>
      <c r="BM114" s="798"/>
      <c r="BN114" s="798"/>
      <c r="BO114" s="798"/>
      <c r="BP114" s="799"/>
      <c r="BQ114" s="800">
        <v>1182392</v>
      </c>
      <c r="BR114" s="801"/>
      <c r="BS114" s="801"/>
      <c r="BT114" s="801"/>
      <c r="BU114" s="801"/>
      <c r="BV114" s="801">
        <v>1034397</v>
      </c>
      <c r="BW114" s="801"/>
      <c r="BX114" s="801"/>
      <c r="BY114" s="801"/>
      <c r="BZ114" s="801"/>
      <c r="CA114" s="801">
        <v>873074</v>
      </c>
      <c r="CB114" s="801"/>
      <c r="CC114" s="801"/>
      <c r="CD114" s="801"/>
      <c r="CE114" s="801"/>
      <c r="CF114" s="878">
        <v>17.7</v>
      </c>
      <c r="CG114" s="879"/>
      <c r="CH114" s="879"/>
      <c r="CI114" s="879"/>
      <c r="CJ114" s="879"/>
      <c r="CK114" s="947"/>
      <c r="CL114" s="896"/>
      <c r="CM114" s="833" t="s">
        <v>425</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413</v>
      </c>
      <c r="DH114" s="814"/>
      <c r="DI114" s="814"/>
      <c r="DJ114" s="814"/>
      <c r="DK114" s="815"/>
      <c r="DL114" s="816" t="s">
        <v>413</v>
      </c>
      <c r="DM114" s="814"/>
      <c r="DN114" s="814"/>
      <c r="DO114" s="814"/>
      <c r="DP114" s="815"/>
      <c r="DQ114" s="816" t="s">
        <v>413</v>
      </c>
      <c r="DR114" s="814"/>
      <c r="DS114" s="814"/>
      <c r="DT114" s="814"/>
      <c r="DU114" s="815"/>
      <c r="DV114" s="784" t="s">
        <v>413</v>
      </c>
      <c r="DW114" s="785"/>
      <c r="DX114" s="785"/>
      <c r="DY114" s="785"/>
      <c r="DZ114" s="786"/>
    </row>
    <row r="115" spans="1:130" s="197" customFormat="1" ht="26.25" customHeight="1" x14ac:dyDescent="0.15">
      <c r="A115" s="934"/>
      <c r="B115" s="935"/>
      <c r="C115" s="798" t="s">
        <v>426</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512881</v>
      </c>
      <c r="AB115" s="939"/>
      <c r="AC115" s="939"/>
      <c r="AD115" s="939"/>
      <c r="AE115" s="940"/>
      <c r="AF115" s="941">
        <v>515621</v>
      </c>
      <c r="AG115" s="939"/>
      <c r="AH115" s="939"/>
      <c r="AI115" s="939"/>
      <c r="AJ115" s="940"/>
      <c r="AK115" s="941">
        <v>3682</v>
      </c>
      <c r="AL115" s="939"/>
      <c r="AM115" s="939"/>
      <c r="AN115" s="939"/>
      <c r="AO115" s="940"/>
      <c r="AP115" s="942">
        <v>0.1</v>
      </c>
      <c r="AQ115" s="943"/>
      <c r="AR115" s="943"/>
      <c r="AS115" s="943"/>
      <c r="AT115" s="944"/>
      <c r="AU115" s="953"/>
      <c r="AV115" s="954"/>
      <c r="AW115" s="954"/>
      <c r="AX115" s="954"/>
      <c r="AY115" s="955"/>
      <c r="AZ115" s="797" t="s">
        <v>427</v>
      </c>
      <c r="BA115" s="798"/>
      <c r="BB115" s="798"/>
      <c r="BC115" s="798"/>
      <c r="BD115" s="798"/>
      <c r="BE115" s="798"/>
      <c r="BF115" s="798"/>
      <c r="BG115" s="798"/>
      <c r="BH115" s="798"/>
      <c r="BI115" s="798"/>
      <c r="BJ115" s="798"/>
      <c r="BK115" s="798"/>
      <c r="BL115" s="798"/>
      <c r="BM115" s="798"/>
      <c r="BN115" s="798"/>
      <c r="BO115" s="798"/>
      <c r="BP115" s="799"/>
      <c r="BQ115" s="800" t="s">
        <v>413</v>
      </c>
      <c r="BR115" s="801"/>
      <c r="BS115" s="801"/>
      <c r="BT115" s="801"/>
      <c r="BU115" s="801"/>
      <c r="BV115" s="801" t="s">
        <v>413</v>
      </c>
      <c r="BW115" s="801"/>
      <c r="BX115" s="801"/>
      <c r="BY115" s="801"/>
      <c r="BZ115" s="801"/>
      <c r="CA115" s="801" t="s">
        <v>413</v>
      </c>
      <c r="CB115" s="801"/>
      <c r="CC115" s="801"/>
      <c r="CD115" s="801"/>
      <c r="CE115" s="801"/>
      <c r="CF115" s="878" t="s">
        <v>413</v>
      </c>
      <c r="CG115" s="879"/>
      <c r="CH115" s="879"/>
      <c r="CI115" s="879"/>
      <c r="CJ115" s="879"/>
      <c r="CK115" s="947"/>
      <c r="CL115" s="896"/>
      <c r="CM115" s="797" t="s">
        <v>428</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413</v>
      </c>
      <c r="DH115" s="814"/>
      <c r="DI115" s="814"/>
      <c r="DJ115" s="814"/>
      <c r="DK115" s="815"/>
      <c r="DL115" s="816" t="s">
        <v>413</v>
      </c>
      <c r="DM115" s="814"/>
      <c r="DN115" s="814"/>
      <c r="DO115" s="814"/>
      <c r="DP115" s="815"/>
      <c r="DQ115" s="816">
        <v>40731</v>
      </c>
      <c r="DR115" s="814"/>
      <c r="DS115" s="814"/>
      <c r="DT115" s="814"/>
      <c r="DU115" s="815"/>
      <c r="DV115" s="784">
        <v>0.8</v>
      </c>
      <c r="DW115" s="785"/>
      <c r="DX115" s="785"/>
      <c r="DY115" s="785"/>
      <c r="DZ115" s="786"/>
    </row>
    <row r="116" spans="1:130" s="197" customFormat="1" ht="26.25" customHeight="1" x14ac:dyDescent="0.15">
      <c r="A116" s="936"/>
      <c r="B116" s="937"/>
      <c r="C116" s="876" t="s">
        <v>429</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413</v>
      </c>
      <c r="AB116" s="814"/>
      <c r="AC116" s="814"/>
      <c r="AD116" s="814"/>
      <c r="AE116" s="815"/>
      <c r="AF116" s="816" t="s">
        <v>413</v>
      </c>
      <c r="AG116" s="814"/>
      <c r="AH116" s="814"/>
      <c r="AI116" s="814"/>
      <c r="AJ116" s="815"/>
      <c r="AK116" s="816" t="s">
        <v>413</v>
      </c>
      <c r="AL116" s="814"/>
      <c r="AM116" s="814"/>
      <c r="AN116" s="814"/>
      <c r="AO116" s="815"/>
      <c r="AP116" s="784" t="s">
        <v>413</v>
      </c>
      <c r="AQ116" s="785"/>
      <c r="AR116" s="785"/>
      <c r="AS116" s="785"/>
      <c r="AT116" s="786"/>
      <c r="AU116" s="953"/>
      <c r="AV116" s="954"/>
      <c r="AW116" s="954"/>
      <c r="AX116" s="954"/>
      <c r="AY116" s="955"/>
      <c r="AZ116" s="797" t="s">
        <v>430</v>
      </c>
      <c r="BA116" s="798"/>
      <c r="BB116" s="798"/>
      <c r="BC116" s="798"/>
      <c r="BD116" s="798"/>
      <c r="BE116" s="798"/>
      <c r="BF116" s="798"/>
      <c r="BG116" s="798"/>
      <c r="BH116" s="798"/>
      <c r="BI116" s="798"/>
      <c r="BJ116" s="798"/>
      <c r="BK116" s="798"/>
      <c r="BL116" s="798"/>
      <c r="BM116" s="798"/>
      <c r="BN116" s="798"/>
      <c r="BO116" s="798"/>
      <c r="BP116" s="799"/>
      <c r="BQ116" s="800" t="s">
        <v>413</v>
      </c>
      <c r="BR116" s="801"/>
      <c r="BS116" s="801"/>
      <c r="BT116" s="801"/>
      <c r="BU116" s="801"/>
      <c r="BV116" s="801" t="s">
        <v>413</v>
      </c>
      <c r="BW116" s="801"/>
      <c r="BX116" s="801"/>
      <c r="BY116" s="801"/>
      <c r="BZ116" s="801"/>
      <c r="CA116" s="801" t="s">
        <v>413</v>
      </c>
      <c r="CB116" s="801"/>
      <c r="CC116" s="801"/>
      <c r="CD116" s="801"/>
      <c r="CE116" s="801"/>
      <c r="CF116" s="878" t="s">
        <v>413</v>
      </c>
      <c r="CG116" s="879"/>
      <c r="CH116" s="879"/>
      <c r="CI116" s="879"/>
      <c r="CJ116" s="879"/>
      <c r="CK116" s="947"/>
      <c r="CL116" s="896"/>
      <c r="CM116" s="833" t="s">
        <v>431</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413</v>
      </c>
      <c r="DH116" s="814"/>
      <c r="DI116" s="814"/>
      <c r="DJ116" s="814"/>
      <c r="DK116" s="815"/>
      <c r="DL116" s="816" t="s">
        <v>413</v>
      </c>
      <c r="DM116" s="814"/>
      <c r="DN116" s="814"/>
      <c r="DO116" s="814"/>
      <c r="DP116" s="815"/>
      <c r="DQ116" s="816" t="s">
        <v>413</v>
      </c>
      <c r="DR116" s="814"/>
      <c r="DS116" s="814"/>
      <c r="DT116" s="814"/>
      <c r="DU116" s="815"/>
      <c r="DV116" s="784" t="s">
        <v>413</v>
      </c>
      <c r="DW116" s="785"/>
      <c r="DX116" s="785"/>
      <c r="DY116" s="785"/>
      <c r="DZ116" s="786"/>
    </row>
    <row r="117" spans="1:130" s="197" customFormat="1" ht="26.25" customHeight="1" x14ac:dyDescent="0.15">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432</v>
      </c>
      <c r="Z117" s="919"/>
      <c r="AA117" s="924">
        <v>1261453</v>
      </c>
      <c r="AB117" s="925"/>
      <c r="AC117" s="925"/>
      <c r="AD117" s="925"/>
      <c r="AE117" s="926"/>
      <c r="AF117" s="928">
        <v>1230473</v>
      </c>
      <c r="AG117" s="925"/>
      <c r="AH117" s="925"/>
      <c r="AI117" s="925"/>
      <c r="AJ117" s="926"/>
      <c r="AK117" s="928">
        <v>712784</v>
      </c>
      <c r="AL117" s="925"/>
      <c r="AM117" s="925"/>
      <c r="AN117" s="925"/>
      <c r="AO117" s="926"/>
      <c r="AP117" s="929"/>
      <c r="AQ117" s="930"/>
      <c r="AR117" s="930"/>
      <c r="AS117" s="930"/>
      <c r="AT117" s="931"/>
      <c r="AU117" s="953"/>
      <c r="AV117" s="954"/>
      <c r="AW117" s="954"/>
      <c r="AX117" s="954"/>
      <c r="AY117" s="955"/>
      <c r="AZ117" s="875" t="s">
        <v>433</v>
      </c>
      <c r="BA117" s="876"/>
      <c r="BB117" s="876"/>
      <c r="BC117" s="876"/>
      <c r="BD117" s="876"/>
      <c r="BE117" s="876"/>
      <c r="BF117" s="876"/>
      <c r="BG117" s="876"/>
      <c r="BH117" s="876"/>
      <c r="BI117" s="876"/>
      <c r="BJ117" s="876"/>
      <c r="BK117" s="876"/>
      <c r="BL117" s="876"/>
      <c r="BM117" s="876"/>
      <c r="BN117" s="876"/>
      <c r="BO117" s="876"/>
      <c r="BP117" s="877"/>
      <c r="BQ117" s="887" t="s">
        <v>413</v>
      </c>
      <c r="BR117" s="888"/>
      <c r="BS117" s="888"/>
      <c r="BT117" s="888"/>
      <c r="BU117" s="888"/>
      <c r="BV117" s="888" t="s">
        <v>413</v>
      </c>
      <c r="BW117" s="888"/>
      <c r="BX117" s="888"/>
      <c r="BY117" s="888"/>
      <c r="BZ117" s="888"/>
      <c r="CA117" s="888" t="s">
        <v>413</v>
      </c>
      <c r="CB117" s="888"/>
      <c r="CC117" s="888"/>
      <c r="CD117" s="888"/>
      <c r="CE117" s="888"/>
      <c r="CF117" s="878" t="s">
        <v>413</v>
      </c>
      <c r="CG117" s="879"/>
      <c r="CH117" s="879"/>
      <c r="CI117" s="879"/>
      <c r="CJ117" s="879"/>
      <c r="CK117" s="947"/>
      <c r="CL117" s="896"/>
      <c r="CM117" s="833" t="s">
        <v>434</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413</v>
      </c>
      <c r="DH117" s="814"/>
      <c r="DI117" s="814"/>
      <c r="DJ117" s="814"/>
      <c r="DK117" s="815"/>
      <c r="DL117" s="816" t="s">
        <v>413</v>
      </c>
      <c r="DM117" s="814"/>
      <c r="DN117" s="814"/>
      <c r="DO117" s="814"/>
      <c r="DP117" s="815"/>
      <c r="DQ117" s="816" t="s">
        <v>413</v>
      </c>
      <c r="DR117" s="814"/>
      <c r="DS117" s="814"/>
      <c r="DT117" s="814"/>
      <c r="DU117" s="815"/>
      <c r="DV117" s="784" t="s">
        <v>413</v>
      </c>
      <c r="DW117" s="785"/>
      <c r="DX117" s="785"/>
      <c r="DY117" s="785"/>
      <c r="DZ117" s="786"/>
    </row>
    <row r="118" spans="1:130" s="197" customFormat="1" ht="26.25" customHeight="1" x14ac:dyDescent="0.15">
      <c r="A118" s="917" t="s">
        <v>406</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404</v>
      </c>
      <c r="AB118" s="918"/>
      <c r="AC118" s="918"/>
      <c r="AD118" s="918"/>
      <c r="AE118" s="919"/>
      <c r="AF118" s="920" t="s">
        <v>283</v>
      </c>
      <c r="AG118" s="918"/>
      <c r="AH118" s="918"/>
      <c r="AI118" s="918"/>
      <c r="AJ118" s="919"/>
      <c r="AK118" s="920" t="s">
        <v>282</v>
      </c>
      <c r="AL118" s="918"/>
      <c r="AM118" s="918"/>
      <c r="AN118" s="918"/>
      <c r="AO118" s="919"/>
      <c r="AP118" s="921" t="s">
        <v>405</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435</v>
      </c>
      <c r="BP118" s="868"/>
      <c r="BQ118" s="887">
        <v>10955387</v>
      </c>
      <c r="BR118" s="888"/>
      <c r="BS118" s="888"/>
      <c r="BT118" s="888"/>
      <c r="BU118" s="888"/>
      <c r="BV118" s="888">
        <v>10684101</v>
      </c>
      <c r="BW118" s="888"/>
      <c r="BX118" s="888"/>
      <c r="BY118" s="888"/>
      <c r="BZ118" s="888"/>
      <c r="CA118" s="888">
        <v>10385171</v>
      </c>
      <c r="CB118" s="888"/>
      <c r="CC118" s="888"/>
      <c r="CD118" s="888"/>
      <c r="CE118" s="888"/>
      <c r="CF118" s="773"/>
      <c r="CG118" s="774"/>
      <c r="CH118" s="774"/>
      <c r="CI118" s="774"/>
      <c r="CJ118" s="871"/>
      <c r="CK118" s="947"/>
      <c r="CL118" s="896"/>
      <c r="CM118" s="833" t="s">
        <v>436</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409</v>
      </c>
      <c r="B119" s="894"/>
      <c r="C119" s="899" t="s">
        <v>410</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437</v>
      </c>
      <c r="AV119" s="910"/>
      <c r="AW119" s="910"/>
      <c r="AX119" s="910"/>
      <c r="AY119" s="911"/>
      <c r="AZ119" s="846" t="s">
        <v>438</v>
      </c>
      <c r="BA119" s="788"/>
      <c r="BB119" s="788"/>
      <c r="BC119" s="788"/>
      <c r="BD119" s="788"/>
      <c r="BE119" s="788"/>
      <c r="BF119" s="788"/>
      <c r="BG119" s="788"/>
      <c r="BH119" s="788"/>
      <c r="BI119" s="788"/>
      <c r="BJ119" s="788"/>
      <c r="BK119" s="788"/>
      <c r="BL119" s="788"/>
      <c r="BM119" s="788"/>
      <c r="BN119" s="788"/>
      <c r="BO119" s="788"/>
      <c r="BP119" s="789"/>
      <c r="BQ119" s="829">
        <v>4034042</v>
      </c>
      <c r="BR119" s="830"/>
      <c r="BS119" s="830"/>
      <c r="BT119" s="830"/>
      <c r="BU119" s="830"/>
      <c r="BV119" s="830">
        <v>3807568</v>
      </c>
      <c r="BW119" s="830"/>
      <c r="BX119" s="830"/>
      <c r="BY119" s="830"/>
      <c r="BZ119" s="830"/>
      <c r="CA119" s="830">
        <v>4092513</v>
      </c>
      <c r="CB119" s="830"/>
      <c r="CC119" s="830"/>
      <c r="CD119" s="830"/>
      <c r="CE119" s="830"/>
      <c r="CF119" s="891">
        <v>82.7</v>
      </c>
      <c r="CG119" s="892"/>
      <c r="CH119" s="892"/>
      <c r="CI119" s="892"/>
      <c r="CJ119" s="892"/>
      <c r="CK119" s="948"/>
      <c r="CL119" s="898"/>
      <c r="CM119" s="855" t="s">
        <v>439</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574965</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x14ac:dyDescent="0.15">
      <c r="A120" s="895"/>
      <c r="B120" s="896"/>
      <c r="C120" s="833" t="s">
        <v>415</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440</v>
      </c>
      <c r="BA120" s="798"/>
      <c r="BB120" s="798"/>
      <c r="BC120" s="798"/>
      <c r="BD120" s="798"/>
      <c r="BE120" s="798"/>
      <c r="BF120" s="798"/>
      <c r="BG120" s="798"/>
      <c r="BH120" s="798"/>
      <c r="BI120" s="798"/>
      <c r="BJ120" s="798"/>
      <c r="BK120" s="798"/>
      <c r="BL120" s="798"/>
      <c r="BM120" s="798"/>
      <c r="BN120" s="798"/>
      <c r="BO120" s="798"/>
      <c r="BP120" s="799"/>
      <c r="BQ120" s="800">
        <v>1208028</v>
      </c>
      <c r="BR120" s="801"/>
      <c r="BS120" s="801"/>
      <c r="BT120" s="801"/>
      <c r="BU120" s="801"/>
      <c r="BV120" s="801">
        <v>1109118</v>
      </c>
      <c r="BW120" s="801"/>
      <c r="BX120" s="801"/>
      <c r="BY120" s="801"/>
      <c r="BZ120" s="801"/>
      <c r="CA120" s="801">
        <v>998731</v>
      </c>
      <c r="CB120" s="801"/>
      <c r="CC120" s="801"/>
      <c r="CD120" s="801"/>
      <c r="CE120" s="801"/>
      <c r="CF120" s="878">
        <v>20.2</v>
      </c>
      <c r="CG120" s="879"/>
      <c r="CH120" s="879"/>
      <c r="CI120" s="879"/>
      <c r="CJ120" s="879"/>
      <c r="CK120" s="880" t="s">
        <v>441</v>
      </c>
      <c r="CL120" s="840"/>
      <c r="CM120" s="840"/>
      <c r="CN120" s="840"/>
      <c r="CO120" s="841"/>
      <c r="CP120" s="884" t="s">
        <v>442</v>
      </c>
      <c r="CQ120" s="885"/>
      <c r="CR120" s="885"/>
      <c r="CS120" s="885"/>
      <c r="CT120" s="885"/>
      <c r="CU120" s="885"/>
      <c r="CV120" s="885"/>
      <c r="CW120" s="885"/>
      <c r="CX120" s="885"/>
      <c r="CY120" s="885"/>
      <c r="CZ120" s="885"/>
      <c r="DA120" s="885"/>
      <c r="DB120" s="885"/>
      <c r="DC120" s="885"/>
      <c r="DD120" s="885"/>
      <c r="DE120" s="885"/>
      <c r="DF120" s="886"/>
      <c r="DG120" s="829">
        <v>1704555</v>
      </c>
      <c r="DH120" s="830"/>
      <c r="DI120" s="830"/>
      <c r="DJ120" s="830"/>
      <c r="DK120" s="830"/>
      <c r="DL120" s="830">
        <v>1495509</v>
      </c>
      <c r="DM120" s="830"/>
      <c r="DN120" s="830"/>
      <c r="DO120" s="830"/>
      <c r="DP120" s="830"/>
      <c r="DQ120" s="830">
        <v>1266612</v>
      </c>
      <c r="DR120" s="830"/>
      <c r="DS120" s="830"/>
      <c r="DT120" s="830"/>
      <c r="DU120" s="830"/>
      <c r="DV120" s="831">
        <v>25.6</v>
      </c>
      <c r="DW120" s="831"/>
      <c r="DX120" s="831"/>
      <c r="DY120" s="831"/>
      <c r="DZ120" s="832"/>
    </row>
    <row r="121" spans="1:130" s="197" customFormat="1" ht="26.25" customHeight="1" x14ac:dyDescent="0.15">
      <c r="A121" s="895"/>
      <c r="B121" s="896"/>
      <c r="C121" s="872" t="s">
        <v>443</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3682</v>
      </c>
      <c r="AB121" s="814"/>
      <c r="AC121" s="814"/>
      <c r="AD121" s="814"/>
      <c r="AE121" s="815"/>
      <c r="AF121" s="816">
        <v>3682</v>
      </c>
      <c r="AG121" s="814"/>
      <c r="AH121" s="814"/>
      <c r="AI121" s="814"/>
      <c r="AJ121" s="815"/>
      <c r="AK121" s="816">
        <v>3682</v>
      </c>
      <c r="AL121" s="814"/>
      <c r="AM121" s="814"/>
      <c r="AN121" s="814"/>
      <c r="AO121" s="815"/>
      <c r="AP121" s="784">
        <v>0.1</v>
      </c>
      <c r="AQ121" s="785"/>
      <c r="AR121" s="785"/>
      <c r="AS121" s="785"/>
      <c r="AT121" s="786"/>
      <c r="AU121" s="912"/>
      <c r="AV121" s="913"/>
      <c r="AW121" s="913"/>
      <c r="AX121" s="913"/>
      <c r="AY121" s="914"/>
      <c r="AZ121" s="875" t="s">
        <v>444</v>
      </c>
      <c r="BA121" s="876"/>
      <c r="BB121" s="876"/>
      <c r="BC121" s="876"/>
      <c r="BD121" s="876"/>
      <c r="BE121" s="876"/>
      <c r="BF121" s="876"/>
      <c r="BG121" s="876"/>
      <c r="BH121" s="876"/>
      <c r="BI121" s="876"/>
      <c r="BJ121" s="876"/>
      <c r="BK121" s="876"/>
      <c r="BL121" s="876"/>
      <c r="BM121" s="876"/>
      <c r="BN121" s="876"/>
      <c r="BO121" s="876"/>
      <c r="BP121" s="877"/>
      <c r="BQ121" s="887">
        <v>6292501</v>
      </c>
      <c r="BR121" s="888"/>
      <c r="BS121" s="888"/>
      <c r="BT121" s="888"/>
      <c r="BU121" s="888"/>
      <c r="BV121" s="888">
        <v>6565620</v>
      </c>
      <c r="BW121" s="888"/>
      <c r="BX121" s="888"/>
      <c r="BY121" s="888"/>
      <c r="BZ121" s="888"/>
      <c r="CA121" s="888">
        <v>6518108</v>
      </c>
      <c r="CB121" s="888"/>
      <c r="CC121" s="888"/>
      <c r="CD121" s="888"/>
      <c r="CE121" s="888"/>
      <c r="CF121" s="889">
        <v>131.80000000000001</v>
      </c>
      <c r="CG121" s="890"/>
      <c r="CH121" s="890"/>
      <c r="CI121" s="890"/>
      <c r="CJ121" s="890"/>
      <c r="CK121" s="881"/>
      <c r="CL121" s="842"/>
      <c r="CM121" s="842"/>
      <c r="CN121" s="842"/>
      <c r="CO121" s="843"/>
      <c r="CP121" s="858" t="s">
        <v>445</v>
      </c>
      <c r="CQ121" s="859"/>
      <c r="CR121" s="859"/>
      <c r="CS121" s="859"/>
      <c r="CT121" s="859"/>
      <c r="CU121" s="859"/>
      <c r="CV121" s="859"/>
      <c r="CW121" s="859"/>
      <c r="CX121" s="859"/>
      <c r="CY121" s="859"/>
      <c r="CZ121" s="859"/>
      <c r="DA121" s="859"/>
      <c r="DB121" s="859"/>
      <c r="DC121" s="859"/>
      <c r="DD121" s="859"/>
      <c r="DE121" s="859"/>
      <c r="DF121" s="860"/>
      <c r="DG121" s="800">
        <v>414749</v>
      </c>
      <c r="DH121" s="801"/>
      <c r="DI121" s="801"/>
      <c r="DJ121" s="801"/>
      <c r="DK121" s="801"/>
      <c r="DL121" s="801">
        <v>399404</v>
      </c>
      <c r="DM121" s="801"/>
      <c r="DN121" s="801"/>
      <c r="DO121" s="801"/>
      <c r="DP121" s="801"/>
      <c r="DQ121" s="801">
        <v>373980</v>
      </c>
      <c r="DR121" s="801"/>
      <c r="DS121" s="801"/>
      <c r="DT121" s="801"/>
      <c r="DU121" s="801"/>
      <c r="DV121" s="853">
        <v>7.6</v>
      </c>
      <c r="DW121" s="853"/>
      <c r="DX121" s="853"/>
      <c r="DY121" s="853"/>
      <c r="DZ121" s="854"/>
    </row>
    <row r="122" spans="1:130" s="197" customFormat="1" ht="26.25" customHeight="1" x14ac:dyDescent="0.15">
      <c r="A122" s="895"/>
      <c r="B122" s="896"/>
      <c r="C122" s="833" t="s">
        <v>425</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446</v>
      </c>
      <c r="BP122" s="868"/>
      <c r="BQ122" s="869">
        <v>11534571</v>
      </c>
      <c r="BR122" s="870"/>
      <c r="BS122" s="870"/>
      <c r="BT122" s="870"/>
      <c r="BU122" s="870"/>
      <c r="BV122" s="870">
        <v>11482306</v>
      </c>
      <c r="BW122" s="870"/>
      <c r="BX122" s="870"/>
      <c r="BY122" s="870"/>
      <c r="BZ122" s="870"/>
      <c r="CA122" s="870">
        <v>11609352</v>
      </c>
      <c r="CB122" s="870"/>
      <c r="CC122" s="870"/>
      <c r="CD122" s="870"/>
      <c r="CE122" s="870"/>
      <c r="CF122" s="773"/>
      <c r="CG122" s="774"/>
      <c r="CH122" s="774"/>
      <c r="CI122" s="774"/>
      <c r="CJ122" s="871"/>
      <c r="CK122" s="881"/>
      <c r="CL122" s="842"/>
      <c r="CM122" s="842"/>
      <c r="CN122" s="842"/>
      <c r="CO122" s="843"/>
      <c r="CP122" s="858" t="s">
        <v>447</v>
      </c>
      <c r="CQ122" s="859"/>
      <c r="CR122" s="859"/>
      <c r="CS122" s="859"/>
      <c r="CT122" s="859"/>
      <c r="CU122" s="859"/>
      <c r="CV122" s="859"/>
      <c r="CW122" s="859"/>
      <c r="CX122" s="859"/>
      <c r="CY122" s="859"/>
      <c r="CZ122" s="859"/>
      <c r="DA122" s="859"/>
      <c r="DB122" s="859"/>
      <c r="DC122" s="859"/>
      <c r="DD122" s="859"/>
      <c r="DE122" s="859"/>
      <c r="DF122" s="860"/>
      <c r="DG122" s="800">
        <v>121080</v>
      </c>
      <c r="DH122" s="801"/>
      <c r="DI122" s="801"/>
      <c r="DJ122" s="801"/>
      <c r="DK122" s="801"/>
      <c r="DL122" s="801">
        <v>107311</v>
      </c>
      <c r="DM122" s="801"/>
      <c r="DN122" s="801"/>
      <c r="DO122" s="801"/>
      <c r="DP122" s="801"/>
      <c r="DQ122" s="801">
        <v>99740</v>
      </c>
      <c r="DR122" s="801"/>
      <c r="DS122" s="801"/>
      <c r="DT122" s="801"/>
      <c r="DU122" s="801"/>
      <c r="DV122" s="853">
        <v>2</v>
      </c>
      <c r="DW122" s="853"/>
      <c r="DX122" s="853"/>
      <c r="DY122" s="853"/>
      <c r="DZ122" s="854"/>
    </row>
    <row r="123" spans="1:130" s="197" customFormat="1" ht="26.25" customHeight="1" thickBot="1" x14ac:dyDescent="0.2">
      <c r="A123" s="895"/>
      <c r="B123" s="896"/>
      <c r="C123" s="833" t="s">
        <v>431</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448</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108</v>
      </c>
      <c r="BR123" s="862"/>
      <c r="BS123" s="862"/>
      <c r="BT123" s="862"/>
      <c r="BU123" s="862"/>
      <c r="BV123" s="862" t="s">
        <v>108</v>
      </c>
      <c r="BW123" s="862"/>
      <c r="BX123" s="862"/>
      <c r="BY123" s="862"/>
      <c r="BZ123" s="862"/>
      <c r="CA123" s="862" t="s">
        <v>108</v>
      </c>
      <c r="CB123" s="862"/>
      <c r="CC123" s="862"/>
      <c r="CD123" s="862"/>
      <c r="CE123" s="862"/>
      <c r="CF123" s="760"/>
      <c r="CG123" s="761"/>
      <c r="CH123" s="761"/>
      <c r="CI123" s="761"/>
      <c r="CJ123" s="863"/>
      <c r="CK123" s="881"/>
      <c r="CL123" s="842"/>
      <c r="CM123" s="842"/>
      <c r="CN123" s="842"/>
      <c r="CO123" s="843"/>
      <c r="CP123" s="858" t="s">
        <v>449</v>
      </c>
      <c r="CQ123" s="859"/>
      <c r="CR123" s="859"/>
      <c r="CS123" s="859"/>
      <c r="CT123" s="859"/>
      <c r="CU123" s="859"/>
      <c r="CV123" s="859"/>
      <c r="CW123" s="859"/>
      <c r="CX123" s="859"/>
      <c r="CY123" s="859"/>
      <c r="CZ123" s="859"/>
      <c r="DA123" s="859"/>
      <c r="DB123" s="859"/>
      <c r="DC123" s="859"/>
      <c r="DD123" s="859"/>
      <c r="DE123" s="859"/>
      <c r="DF123" s="860"/>
      <c r="DG123" s="813" t="s">
        <v>450</v>
      </c>
      <c r="DH123" s="814"/>
      <c r="DI123" s="814"/>
      <c r="DJ123" s="814"/>
      <c r="DK123" s="815"/>
      <c r="DL123" s="816" t="s">
        <v>450</v>
      </c>
      <c r="DM123" s="814"/>
      <c r="DN123" s="814"/>
      <c r="DO123" s="814"/>
      <c r="DP123" s="815"/>
      <c r="DQ123" s="816" t="s">
        <v>450</v>
      </c>
      <c r="DR123" s="814"/>
      <c r="DS123" s="814"/>
      <c r="DT123" s="814"/>
      <c r="DU123" s="815"/>
      <c r="DV123" s="784" t="s">
        <v>450</v>
      </c>
      <c r="DW123" s="785"/>
      <c r="DX123" s="785"/>
      <c r="DY123" s="785"/>
      <c r="DZ123" s="786"/>
    </row>
    <row r="124" spans="1:130" s="197" customFormat="1" ht="26.25" customHeight="1" x14ac:dyDescent="0.15">
      <c r="A124" s="895"/>
      <c r="B124" s="896"/>
      <c r="C124" s="833" t="s">
        <v>434</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450</v>
      </c>
      <c r="AB124" s="814"/>
      <c r="AC124" s="814"/>
      <c r="AD124" s="814"/>
      <c r="AE124" s="815"/>
      <c r="AF124" s="816" t="s">
        <v>450</v>
      </c>
      <c r="AG124" s="814"/>
      <c r="AH124" s="814"/>
      <c r="AI124" s="814"/>
      <c r="AJ124" s="815"/>
      <c r="AK124" s="816" t="s">
        <v>450</v>
      </c>
      <c r="AL124" s="814"/>
      <c r="AM124" s="814"/>
      <c r="AN124" s="814"/>
      <c r="AO124" s="815"/>
      <c r="AP124" s="784" t="s">
        <v>450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451</v>
      </c>
      <c r="CQ124" s="859"/>
      <c r="CR124" s="859"/>
      <c r="CS124" s="859"/>
      <c r="CT124" s="859"/>
      <c r="CU124" s="859"/>
      <c r="CV124" s="859"/>
      <c r="CW124" s="859"/>
      <c r="CX124" s="859"/>
      <c r="CY124" s="859"/>
      <c r="CZ124" s="859"/>
      <c r="DA124" s="859"/>
      <c r="DB124" s="859"/>
      <c r="DC124" s="859"/>
      <c r="DD124" s="859"/>
      <c r="DE124" s="859"/>
      <c r="DF124" s="860"/>
      <c r="DG124" s="746" t="s">
        <v>450</v>
      </c>
      <c r="DH124" s="747"/>
      <c r="DI124" s="747"/>
      <c r="DJ124" s="747"/>
      <c r="DK124" s="748"/>
      <c r="DL124" s="749" t="s">
        <v>450</v>
      </c>
      <c r="DM124" s="747"/>
      <c r="DN124" s="747"/>
      <c r="DO124" s="747"/>
      <c r="DP124" s="748"/>
      <c r="DQ124" s="749" t="s">
        <v>450</v>
      </c>
      <c r="DR124" s="747"/>
      <c r="DS124" s="747"/>
      <c r="DT124" s="747"/>
      <c r="DU124" s="748"/>
      <c r="DV124" s="837" t="s">
        <v>450</v>
      </c>
      <c r="DW124" s="838"/>
      <c r="DX124" s="838"/>
      <c r="DY124" s="838"/>
      <c r="DZ124" s="839"/>
    </row>
    <row r="125" spans="1:130" s="197" customFormat="1" ht="26.25" customHeight="1" thickBot="1" x14ac:dyDescent="0.2">
      <c r="A125" s="895"/>
      <c r="B125" s="896"/>
      <c r="C125" s="833" t="s">
        <v>436</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450</v>
      </c>
      <c r="AB125" s="814"/>
      <c r="AC125" s="814"/>
      <c r="AD125" s="814"/>
      <c r="AE125" s="815"/>
      <c r="AF125" s="816" t="s">
        <v>450</v>
      </c>
      <c r="AG125" s="814"/>
      <c r="AH125" s="814"/>
      <c r="AI125" s="814"/>
      <c r="AJ125" s="815"/>
      <c r="AK125" s="816" t="s">
        <v>450</v>
      </c>
      <c r="AL125" s="814"/>
      <c r="AM125" s="814"/>
      <c r="AN125" s="814"/>
      <c r="AO125" s="815"/>
      <c r="AP125" s="784" t="s">
        <v>450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452</v>
      </c>
      <c r="CL125" s="840"/>
      <c r="CM125" s="840"/>
      <c r="CN125" s="840"/>
      <c r="CO125" s="841"/>
      <c r="CP125" s="846" t="s">
        <v>453</v>
      </c>
      <c r="CQ125" s="788"/>
      <c r="CR125" s="788"/>
      <c r="CS125" s="788"/>
      <c r="CT125" s="788"/>
      <c r="CU125" s="788"/>
      <c r="CV125" s="788"/>
      <c r="CW125" s="788"/>
      <c r="CX125" s="788"/>
      <c r="CY125" s="788"/>
      <c r="CZ125" s="788"/>
      <c r="DA125" s="788"/>
      <c r="DB125" s="788"/>
      <c r="DC125" s="788"/>
      <c r="DD125" s="788"/>
      <c r="DE125" s="788"/>
      <c r="DF125" s="789"/>
      <c r="DG125" s="829" t="s">
        <v>450</v>
      </c>
      <c r="DH125" s="830"/>
      <c r="DI125" s="830"/>
      <c r="DJ125" s="830"/>
      <c r="DK125" s="830"/>
      <c r="DL125" s="830" t="s">
        <v>450</v>
      </c>
      <c r="DM125" s="830"/>
      <c r="DN125" s="830"/>
      <c r="DO125" s="830"/>
      <c r="DP125" s="830"/>
      <c r="DQ125" s="830" t="s">
        <v>450</v>
      </c>
      <c r="DR125" s="830"/>
      <c r="DS125" s="830"/>
      <c r="DT125" s="830"/>
      <c r="DU125" s="830"/>
      <c r="DV125" s="831" t="s">
        <v>450</v>
      </c>
      <c r="DW125" s="831"/>
      <c r="DX125" s="831"/>
      <c r="DY125" s="831"/>
      <c r="DZ125" s="832"/>
    </row>
    <row r="126" spans="1:130" s="197" customFormat="1" ht="26.25" customHeight="1" x14ac:dyDescent="0.15">
      <c r="A126" s="895"/>
      <c r="B126" s="896"/>
      <c r="C126" s="833" t="s">
        <v>439</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509199</v>
      </c>
      <c r="AB126" s="814"/>
      <c r="AC126" s="814"/>
      <c r="AD126" s="814"/>
      <c r="AE126" s="815"/>
      <c r="AF126" s="816">
        <v>511939</v>
      </c>
      <c r="AG126" s="814"/>
      <c r="AH126" s="814"/>
      <c r="AI126" s="814"/>
      <c r="AJ126" s="815"/>
      <c r="AK126" s="816" t="s">
        <v>450</v>
      </c>
      <c r="AL126" s="814"/>
      <c r="AM126" s="814"/>
      <c r="AN126" s="814"/>
      <c r="AO126" s="815"/>
      <c r="AP126" s="784" t="s">
        <v>450</v>
      </c>
      <c r="AQ126" s="785"/>
      <c r="AR126" s="785"/>
      <c r="AS126" s="785"/>
      <c r="AT126" s="786"/>
      <c r="AU126" s="233"/>
      <c r="AV126" s="233"/>
      <c r="AW126" s="233"/>
      <c r="AX126" s="836" t="s">
        <v>454</v>
      </c>
      <c r="AY126" s="794"/>
      <c r="AZ126" s="794"/>
      <c r="BA126" s="794"/>
      <c r="BB126" s="794"/>
      <c r="BC126" s="794"/>
      <c r="BD126" s="794"/>
      <c r="BE126" s="795"/>
      <c r="BF126" s="793" t="s">
        <v>455</v>
      </c>
      <c r="BG126" s="794"/>
      <c r="BH126" s="794"/>
      <c r="BI126" s="794"/>
      <c r="BJ126" s="794"/>
      <c r="BK126" s="794"/>
      <c r="BL126" s="795"/>
      <c r="BM126" s="793" t="s">
        <v>456</v>
      </c>
      <c r="BN126" s="794"/>
      <c r="BO126" s="794"/>
      <c r="BP126" s="794"/>
      <c r="BQ126" s="794"/>
      <c r="BR126" s="794"/>
      <c r="BS126" s="795"/>
      <c r="BT126" s="793" t="s">
        <v>457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458</v>
      </c>
      <c r="CQ126" s="798"/>
      <c r="CR126" s="798"/>
      <c r="CS126" s="798"/>
      <c r="CT126" s="798"/>
      <c r="CU126" s="798"/>
      <c r="CV126" s="798"/>
      <c r="CW126" s="798"/>
      <c r="CX126" s="798"/>
      <c r="CY126" s="798"/>
      <c r="CZ126" s="798"/>
      <c r="DA126" s="798"/>
      <c r="DB126" s="798"/>
      <c r="DC126" s="798"/>
      <c r="DD126" s="798"/>
      <c r="DE126" s="798"/>
      <c r="DF126" s="799"/>
      <c r="DG126" s="800" t="s">
        <v>450</v>
      </c>
      <c r="DH126" s="801"/>
      <c r="DI126" s="801"/>
      <c r="DJ126" s="801"/>
      <c r="DK126" s="801"/>
      <c r="DL126" s="801" t="s">
        <v>450</v>
      </c>
      <c r="DM126" s="801"/>
      <c r="DN126" s="801"/>
      <c r="DO126" s="801"/>
      <c r="DP126" s="801"/>
      <c r="DQ126" s="801" t="s">
        <v>450</v>
      </c>
      <c r="DR126" s="801"/>
      <c r="DS126" s="801"/>
      <c r="DT126" s="801"/>
      <c r="DU126" s="801"/>
      <c r="DV126" s="853" t="s">
        <v>450</v>
      </c>
      <c r="DW126" s="853"/>
      <c r="DX126" s="853"/>
      <c r="DY126" s="853"/>
      <c r="DZ126" s="854"/>
    </row>
    <row r="127" spans="1:130" s="197" customFormat="1" ht="26.25" customHeight="1" thickBot="1" x14ac:dyDescent="0.2">
      <c r="A127" s="897"/>
      <c r="B127" s="898"/>
      <c r="C127" s="855" t="s">
        <v>459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450</v>
      </c>
      <c r="AB127" s="814"/>
      <c r="AC127" s="814"/>
      <c r="AD127" s="814"/>
      <c r="AE127" s="815"/>
      <c r="AF127" s="816" t="s">
        <v>450</v>
      </c>
      <c r="AG127" s="814"/>
      <c r="AH127" s="814"/>
      <c r="AI127" s="814"/>
      <c r="AJ127" s="815"/>
      <c r="AK127" s="816" t="s">
        <v>450</v>
      </c>
      <c r="AL127" s="814"/>
      <c r="AM127" s="814"/>
      <c r="AN127" s="814"/>
      <c r="AO127" s="815"/>
      <c r="AP127" s="784" t="s">
        <v>450</v>
      </c>
      <c r="AQ127" s="785"/>
      <c r="AR127" s="785"/>
      <c r="AS127" s="785"/>
      <c r="AT127" s="786"/>
      <c r="AU127" s="233"/>
      <c r="AV127" s="233"/>
      <c r="AW127" s="233"/>
      <c r="AX127" s="787" t="s">
        <v>460</v>
      </c>
      <c r="AY127" s="788"/>
      <c r="AZ127" s="788"/>
      <c r="BA127" s="788"/>
      <c r="BB127" s="788"/>
      <c r="BC127" s="788"/>
      <c r="BD127" s="788"/>
      <c r="BE127" s="789"/>
      <c r="BF127" s="790" t="s">
        <v>450</v>
      </c>
      <c r="BG127" s="791"/>
      <c r="BH127" s="791"/>
      <c r="BI127" s="791"/>
      <c r="BJ127" s="791"/>
      <c r="BK127" s="791"/>
      <c r="BL127" s="792"/>
      <c r="BM127" s="790">
        <v>14.69</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461</v>
      </c>
      <c r="CQ127" s="782"/>
      <c r="CR127" s="782"/>
      <c r="CS127" s="782"/>
      <c r="CT127" s="782"/>
      <c r="CU127" s="782"/>
      <c r="CV127" s="782"/>
      <c r="CW127" s="782"/>
      <c r="CX127" s="782"/>
      <c r="CY127" s="782"/>
      <c r="CZ127" s="782"/>
      <c r="DA127" s="782"/>
      <c r="DB127" s="782"/>
      <c r="DC127" s="782"/>
      <c r="DD127" s="782"/>
      <c r="DE127" s="782"/>
      <c r="DF127" s="783"/>
      <c r="DG127" s="849" t="s">
        <v>462</v>
      </c>
      <c r="DH127" s="850"/>
      <c r="DI127" s="850"/>
      <c r="DJ127" s="850"/>
      <c r="DK127" s="850"/>
      <c r="DL127" s="850" t="s">
        <v>463</v>
      </c>
      <c r="DM127" s="850"/>
      <c r="DN127" s="850"/>
      <c r="DO127" s="850"/>
      <c r="DP127" s="850"/>
      <c r="DQ127" s="850" t="s">
        <v>463</v>
      </c>
      <c r="DR127" s="850"/>
      <c r="DS127" s="850"/>
      <c r="DT127" s="850"/>
      <c r="DU127" s="850"/>
      <c r="DV127" s="851" t="s">
        <v>463</v>
      </c>
      <c r="DW127" s="851"/>
      <c r="DX127" s="851"/>
      <c r="DY127" s="851"/>
      <c r="DZ127" s="852"/>
    </row>
    <row r="128" spans="1:130" s="197" customFormat="1" ht="26.25" customHeight="1" x14ac:dyDescent="0.15">
      <c r="A128" s="825" t="s">
        <v>464</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465</v>
      </c>
      <c r="X128" s="827"/>
      <c r="Y128" s="827"/>
      <c r="Z128" s="828"/>
      <c r="AA128" s="753">
        <v>59980</v>
      </c>
      <c r="AB128" s="754"/>
      <c r="AC128" s="754"/>
      <c r="AD128" s="754"/>
      <c r="AE128" s="755"/>
      <c r="AF128" s="756">
        <v>58596</v>
      </c>
      <c r="AG128" s="754"/>
      <c r="AH128" s="754"/>
      <c r="AI128" s="754"/>
      <c r="AJ128" s="755"/>
      <c r="AK128" s="756">
        <v>63757</v>
      </c>
      <c r="AL128" s="754"/>
      <c r="AM128" s="754"/>
      <c r="AN128" s="754"/>
      <c r="AO128" s="755"/>
      <c r="AP128" s="757"/>
      <c r="AQ128" s="758"/>
      <c r="AR128" s="758"/>
      <c r="AS128" s="758"/>
      <c r="AT128" s="759"/>
      <c r="AU128" s="235"/>
      <c r="AV128" s="235"/>
      <c r="AW128" s="235"/>
      <c r="AX128" s="802" t="s">
        <v>466</v>
      </c>
      <c r="AY128" s="798"/>
      <c r="AZ128" s="798"/>
      <c r="BA128" s="798"/>
      <c r="BB128" s="798"/>
      <c r="BC128" s="798"/>
      <c r="BD128" s="798"/>
      <c r="BE128" s="799"/>
      <c r="BF128" s="820" t="s">
        <v>450</v>
      </c>
      <c r="BG128" s="821"/>
      <c r="BH128" s="821"/>
      <c r="BI128" s="821"/>
      <c r="BJ128" s="821"/>
      <c r="BK128" s="821"/>
      <c r="BL128" s="822"/>
      <c r="BM128" s="820">
        <v>19.690000000000001</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467</v>
      </c>
      <c r="X129" s="811"/>
      <c r="Y129" s="811"/>
      <c r="Z129" s="812"/>
      <c r="AA129" s="813">
        <v>5346435</v>
      </c>
      <c r="AB129" s="814"/>
      <c r="AC129" s="814"/>
      <c r="AD129" s="814"/>
      <c r="AE129" s="815"/>
      <c r="AF129" s="816">
        <v>5316047</v>
      </c>
      <c r="AG129" s="814"/>
      <c r="AH129" s="814"/>
      <c r="AI129" s="814"/>
      <c r="AJ129" s="815"/>
      <c r="AK129" s="816">
        <v>5519164</v>
      </c>
      <c r="AL129" s="814"/>
      <c r="AM129" s="814"/>
      <c r="AN129" s="814"/>
      <c r="AO129" s="815"/>
      <c r="AP129" s="817"/>
      <c r="AQ129" s="818"/>
      <c r="AR129" s="818"/>
      <c r="AS129" s="818"/>
      <c r="AT129" s="819"/>
      <c r="AU129" s="235"/>
      <c r="AV129" s="235"/>
      <c r="AW129" s="235"/>
      <c r="AX129" s="802" t="s">
        <v>468</v>
      </c>
      <c r="AY129" s="798"/>
      <c r="AZ129" s="798"/>
      <c r="BA129" s="798"/>
      <c r="BB129" s="798"/>
      <c r="BC129" s="798"/>
      <c r="BD129" s="798"/>
      <c r="BE129" s="799"/>
      <c r="BF129" s="803">
        <v>9.1</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469</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470</v>
      </c>
      <c r="X130" s="811"/>
      <c r="Y130" s="811"/>
      <c r="Z130" s="812"/>
      <c r="AA130" s="813">
        <v>562310</v>
      </c>
      <c r="AB130" s="814"/>
      <c r="AC130" s="814"/>
      <c r="AD130" s="814"/>
      <c r="AE130" s="815"/>
      <c r="AF130" s="816">
        <v>583225</v>
      </c>
      <c r="AG130" s="814"/>
      <c r="AH130" s="814"/>
      <c r="AI130" s="814"/>
      <c r="AJ130" s="815"/>
      <c r="AK130" s="816">
        <v>573351</v>
      </c>
      <c r="AL130" s="814"/>
      <c r="AM130" s="814"/>
      <c r="AN130" s="814"/>
      <c r="AO130" s="815"/>
      <c r="AP130" s="817"/>
      <c r="AQ130" s="818"/>
      <c r="AR130" s="818"/>
      <c r="AS130" s="818"/>
      <c r="AT130" s="819"/>
      <c r="AU130" s="235"/>
      <c r="AV130" s="235"/>
      <c r="AW130" s="235"/>
      <c r="AX130" s="781" t="s">
        <v>471</v>
      </c>
      <c r="AY130" s="782"/>
      <c r="AZ130" s="782"/>
      <c r="BA130" s="782"/>
      <c r="BB130" s="782"/>
      <c r="BC130" s="782"/>
      <c r="BD130" s="782"/>
      <c r="BE130" s="783"/>
      <c r="BF130" s="735" t="s">
        <v>472</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473</v>
      </c>
      <c r="X131" s="744"/>
      <c r="Y131" s="744"/>
      <c r="Z131" s="745"/>
      <c r="AA131" s="746">
        <v>4784125</v>
      </c>
      <c r="AB131" s="747"/>
      <c r="AC131" s="747"/>
      <c r="AD131" s="747"/>
      <c r="AE131" s="748"/>
      <c r="AF131" s="749">
        <v>4732822</v>
      </c>
      <c r="AG131" s="747"/>
      <c r="AH131" s="747"/>
      <c r="AI131" s="747"/>
      <c r="AJ131" s="748"/>
      <c r="AK131" s="749">
        <v>4945813</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474</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475</v>
      </c>
      <c r="W132" s="767"/>
      <c r="X132" s="767"/>
      <c r="Y132" s="767"/>
      <c r="Z132" s="768"/>
      <c r="AA132" s="769">
        <v>13.36008152</v>
      </c>
      <c r="AB132" s="770"/>
      <c r="AC132" s="770"/>
      <c r="AD132" s="770"/>
      <c r="AE132" s="771"/>
      <c r="AF132" s="772">
        <v>12.43765348</v>
      </c>
      <c r="AG132" s="770"/>
      <c r="AH132" s="770"/>
      <c r="AI132" s="770"/>
      <c r="AJ132" s="771"/>
      <c r="AK132" s="772">
        <v>1.5301023309999999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476</v>
      </c>
      <c r="W133" s="776"/>
      <c r="X133" s="776"/>
      <c r="Y133" s="776"/>
      <c r="Z133" s="777"/>
      <c r="AA133" s="778">
        <v>7.4</v>
      </c>
      <c r="AB133" s="779"/>
      <c r="AC133" s="779"/>
      <c r="AD133" s="779"/>
      <c r="AE133" s="780"/>
      <c r="AF133" s="778">
        <v>10.1</v>
      </c>
      <c r="AG133" s="779"/>
      <c r="AH133" s="779"/>
      <c r="AI133" s="779"/>
      <c r="AJ133" s="780"/>
      <c r="AK133" s="778">
        <v>9.1</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477</v>
      </c>
      <c r="B5" s="246"/>
      <c r="C5" s="246"/>
      <c r="D5" s="246"/>
      <c r="E5" s="246"/>
      <c r="F5" s="246"/>
      <c r="G5" s="246"/>
      <c r="H5" s="246"/>
      <c r="I5" s="246"/>
      <c r="J5" s="246"/>
      <c r="K5" s="246"/>
      <c r="L5" s="246"/>
      <c r="M5" s="246"/>
      <c r="N5" s="246"/>
      <c r="O5" s="247"/>
    </row>
    <row r="6" spans="1:16" x14ac:dyDescent="0.15">
      <c r="A6" s="248"/>
      <c r="B6" s="244"/>
      <c r="C6" s="244"/>
      <c r="D6" s="244"/>
      <c r="E6" s="244"/>
      <c r="F6" s="244"/>
      <c r="G6" s="249" t="s">
        <v>478</v>
      </c>
      <c r="H6" s="249"/>
      <c r="I6" s="249"/>
      <c r="J6" s="249"/>
      <c r="K6" s="244"/>
      <c r="L6" s="244"/>
      <c r="M6" s="244"/>
      <c r="N6" s="244"/>
    </row>
    <row r="7" spans="1:16" x14ac:dyDescent="0.15">
      <c r="A7" s="248"/>
      <c r="B7" s="244"/>
      <c r="C7" s="244"/>
      <c r="D7" s="244"/>
      <c r="E7" s="244"/>
      <c r="F7" s="244"/>
      <c r="G7" s="251"/>
      <c r="H7" s="252"/>
      <c r="I7" s="252"/>
      <c r="J7" s="253"/>
      <c r="K7" s="1149" t="s">
        <v>479</v>
      </c>
      <c r="L7" s="254"/>
      <c r="M7" s="255" t="s">
        <v>480</v>
      </c>
      <c r="N7" s="256"/>
    </row>
    <row r="8" spans="1:16" x14ac:dyDescent="0.15">
      <c r="A8" s="248"/>
      <c r="B8" s="244"/>
      <c r="C8" s="244"/>
      <c r="D8" s="244"/>
      <c r="E8" s="244"/>
      <c r="F8" s="244"/>
      <c r="G8" s="257"/>
      <c r="H8" s="258"/>
      <c r="I8" s="258"/>
      <c r="J8" s="259"/>
      <c r="K8" s="1150"/>
      <c r="L8" s="260" t="s">
        <v>481</v>
      </c>
      <c r="M8" s="261" t="s">
        <v>482</v>
      </c>
      <c r="N8" s="262" t="s">
        <v>483</v>
      </c>
    </row>
    <row r="9" spans="1:16" x14ac:dyDescent="0.15">
      <c r="A9" s="248"/>
      <c r="B9" s="244"/>
      <c r="C9" s="244"/>
      <c r="D9" s="244"/>
      <c r="E9" s="244"/>
      <c r="F9" s="244"/>
      <c r="G9" s="1163" t="s">
        <v>484</v>
      </c>
      <c r="H9" s="1164"/>
      <c r="I9" s="1164"/>
      <c r="J9" s="1165"/>
      <c r="K9" s="263">
        <v>1364069</v>
      </c>
      <c r="L9" s="264">
        <v>52440</v>
      </c>
      <c r="M9" s="265">
        <v>55347</v>
      </c>
      <c r="N9" s="266">
        <v>-5.3</v>
      </c>
    </row>
    <row r="10" spans="1:16" x14ac:dyDescent="0.15">
      <c r="A10" s="248"/>
      <c r="B10" s="244"/>
      <c r="C10" s="244"/>
      <c r="D10" s="244"/>
      <c r="E10" s="244"/>
      <c r="F10" s="244"/>
      <c r="G10" s="1163" t="s">
        <v>485</v>
      </c>
      <c r="H10" s="1164"/>
      <c r="I10" s="1164"/>
      <c r="J10" s="1165"/>
      <c r="K10" s="267">
        <v>28304</v>
      </c>
      <c r="L10" s="268">
        <v>1088</v>
      </c>
      <c r="M10" s="269">
        <v>5378</v>
      </c>
      <c r="N10" s="270">
        <v>-79.8</v>
      </c>
    </row>
    <row r="11" spans="1:16" ht="13.5" customHeight="1" x14ac:dyDescent="0.15">
      <c r="A11" s="248"/>
      <c r="B11" s="244"/>
      <c r="C11" s="244"/>
      <c r="D11" s="244"/>
      <c r="E11" s="244"/>
      <c r="F11" s="244"/>
      <c r="G11" s="1163" t="s">
        <v>486</v>
      </c>
      <c r="H11" s="1164"/>
      <c r="I11" s="1164"/>
      <c r="J11" s="1165"/>
      <c r="K11" s="267">
        <v>4781</v>
      </c>
      <c r="L11" s="268">
        <v>184</v>
      </c>
      <c r="M11" s="269">
        <v>7824</v>
      </c>
      <c r="N11" s="270">
        <v>-97.6</v>
      </c>
    </row>
    <row r="12" spans="1:16" ht="13.5" customHeight="1" x14ac:dyDescent="0.15">
      <c r="A12" s="248"/>
      <c r="B12" s="244"/>
      <c r="C12" s="244"/>
      <c r="D12" s="244"/>
      <c r="E12" s="244"/>
      <c r="F12" s="244"/>
      <c r="G12" s="1163" t="s">
        <v>487</v>
      </c>
      <c r="H12" s="1164"/>
      <c r="I12" s="1164"/>
      <c r="J12" s="1165"/>
      <c r="K12" s="267">
        <v>4968</v>
      </c>
      <c r="L12" s="268">
        <v>191</v>
      </c>
      <c r="M12" s="269">
        <v>137</v>
      </c>
      <c r="N12" s="270">
        <v>39.4</v>
      </c>
    </row>
    <row r="13" spans="1:16" ht="13.5" customHeight="1" x14ac:dyDescent="0.15">
      <c r="A13" s="248"/>
      <c r="B13" s="244"/>
      <c r="C13" s="244"/>
      <c r="D13" s="244"/>
      <c r="E13" s="244"/>
      <c r="F13" s="244"/>
      <c r="G13" s="1163" t="s">
        <v>488</v>
      </c>
      <c r="H13" s="1164"/>
      <c r="I13" s="1164"/>
      <c r="J13" s="1165"/>
      <c r="K13" s="267" t="s">
        <v>489</v>
      </c>
      <c r="L13" s="268" t="s">
        <v>489</v>
      </c>
      <c r="M13" s="269">
        <v>6</v>
      </c>
      <c r="N13" s="270" t="s">
        <v>489</v>
      </c>
    </row>
    <row r="14" spans="1:16" ht="13.5" customHeight="1" x14ac:dyDescent="0.15">
      <c r="A14" s="248"/>
      <c r="B14" s="244"/>
      <c r="C14" s="244"/>
      <c r="D14" s="244"/>
      <c r="E14" s="244"/>
      <c r="F14" s="244"/>
      <c r="G14" s="1163" t="s">
        <v>490</v>
      </c>
      <c r="H14" s="1164"/>
      <c r="I14" s="1164"/>
      <c r="J14" s="1165"/>
      <c r="K14" s="267">
        <v>132975</v>
      </c>
      <c r="L14" s="268">
        <v>5112</v>
      </c>
      <c r="M14" s="269">
        <v>2598</v>
      </c>
      <c r="N14" s="270">
        <v>96.8</v>
      </c>
    </row>
    <row r="15" spans="1:16" ht="13.5" customHeight="1" x14ac:dyDescent="0.15">
      <c r="A15" s="248"/>
      <c r="B15" s="244"/>
      <c r="C15" s="244"/>
      <c r="D15" s="244"/>
      <c r="E15" s="244"/>
      <c r="F15" s="244"/>
      <c r="G15" s="1163" t="s">
        <v>491</v>
      </c>
      <c r="H15" s="1164"/>
      <c r="I15" s="1164"/>
      <c r="J15" s="1165"/>
      <c r="K15" s="267">
        <v>21607</v>
      </c>
      <c r="L15" s="268">
        <v>831</v>
      </c>
      <c r="M15" s="269">
        <v>1203</v>
      </c>
      <c r="N15" s="270">
        <v>-30.9</v>
      </c>
    </row>
    <row r="16" spans="1:16" x14ac:dyDescent="0.15">
      <c r="A16" s="248"/>
      <c r="B16" s="244"/>
      <c r="C16" s="244"/>
      <c r="D16" s="244"/>
      <c r="E16" s="244"/>
      <c r="F16" s="244"/>
      <c r="G16" s="1166" t="s">
        <v>492</v>
      </c>
      <c r="H16" s="1167"/>
      <c r="I16" s="1167"/>
      <c r="J16" s="1168"/>
      <c r="K16" s="268">
        <v>-147419</v>
      </c>
      <c r="L16" s="268">
        <v>-5667</v>
      </c>
      <c r="M16" s="269">
        <v>-5188</v>
      </c>
      <c r="N16" s="270">
        <v>9.1999999999999993</v>
      </c>
    </row>
    <row r="17" spans="1:16" x14ac:dyDescent="0.15">
      <c r="A17" s="248"/>
      <c r="B17" s="244"/>
      <c r="C17" s="244"/>
      <c r="D17" s="244"/>
      <c r="E17" s="244"/>
      <c r="F17" s="244"/>
      <c r="G17" s="1166" t="s">
        <v>166</v>
      </c>
      <c r="H17" s="1167"/>
      <c r="I17" s="1167"/>
      <c r="J17" s="1168"/>
      <c r="K17" s="268">
        <v>1409285</v>
      </c>
      <c r="L17" s="268">
        <v>54178</v>
      </c>
      <c r="M17" s="269">
        <v>67305</v>
      </c>
      <c r="N17" s="270">
        <v>-19.5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493</v>
      </c>
      <c r="H19" s="244"/>
      <c r="I19" s="244"/>
      <c r="J19" s="244"/>
      <c r="K19" s="244"/>
      <c r="L19" s="244"/>
      <c r="M19" s="244"/>
      <c r="N19" s="244"/>
    </row>
    <row r="20" spans="1:16" x14ac:dyDescent="0.15">
      <c r="A20" s="248"/>
      <c r="B20" s="244"/>
      <c r="C20" s="244"/>
      <c r="D20" s="244"/>
      <c r="E20" s="244"/>
      <c r="F20" s="244"/>
      <c r="G20" s="272"/>
      <c r="H20" s="273"/>
      <c r="I20" s="273"/>
      <c r="J20" s="274"/>
      <c r="K20" s="275" t="s">
        <v>494</v>
      </c>
      <c r="L20" s="276" t="s">
        <v>495</v>
      </c>
      <c r="M20" s="277" t="s">
        <v>496</v>
      </c>
      <c r="N20" s="278"/>
    </row>
    <row r="21" spans="1:16" s="284" customFormat="1" x14ac:dyDescent="0.15">
      <c r="A21" s="279"/>
      <c r="B21" s="249"/>
      <c r="C21" s="249"/>
      <c r="D21" s="249"/>
      <c r="E21" s="249"/>
      <c r="F21" s="249"/>
      <c r="G21" s="1160" t="s">
        <v>497</v>
      </c>
      <c r="H21" s="1161"/>
      <c r="I21" s="1161"/>
      <c r="J21" s="1162"/>
      <c r="K21" s="280">
        <v>5.84</v>
      </c>
      <c r="L21" s="281">
        <v>6.27</v>
      </c>
      <c r="M21" s="282">
        <v>-0.43</v>
      </c>
      <c r="N21" s="249"/>
      <c r="O21" s="283"/>
      <c r="P21" s="279"/>
    </row>
    <row r="22" spans="1:16" s="284" customFormat="1" x14ac:dyDescent="0.15">
      <c r="A22" s="279"/>
      <c r="B22" s="249"/>
      <c r="C22" s="249"/>
      <c r="D22" s="249"/>
      <c r="E22" s="249"/>
      <c r="F22" s="249"/>
      <c r="G22" s="1160" t="s">
        <v>498</v>
      </c>
      <c r="H22" s="1161"/>
      <c r="I22" s="1161"/>
      <c r="J22" s="1162"/>
      <c r="K22" s="285">
        <v>96</v>
      </c>
      <c r="L22" s="286">
        <v>97.2</v>
      </c>
      <c r="M22" s="287">
        <v>-1.2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501</v>
      </c>
      <c r="H29" s="249"/>
      <c r="I29" s="249"/>
      <c r="J29" s="249"/>
      <c r="K29" s="244"/>
      <c r="L29" s="244"/>
      <c r="M29" s="244"/>
      <c r="N29" s="244"/>
      <c r="O29" s="293"/>
    </row>
    <row r="30" spans="1:16" x14ac:dyDescent="0.15">
      <c r="A30" s="248"/>
      <c r="B30" s="244"/>
      <c r="C30" s="244"/>
      <c r="D30" s="244"/>
      <c r="E30" s="244"/>
      <c r="F30" s="244"/>
      <c r="G30" s="251"/>
      <c r="H30" s="252"/>
      <c r="I30" s="252"/>
      <c r="J30" s="253"/>
      <c r="K30" s="1149" t="s">
        <v>479</v>
      </c>
      <c r="L30" s="254"/>
      <c r="M30" s="255" t="s">
        <v>480</v>
      </c>
      <c r="N30" s="256"/>
    </row>
    <row r="31" spans="1:16" x14ac:dyDescent="0.15">
      <c r="A31" s="248"/>
      <c r="B31" s="244"/>
      <c r="C31" s="244"/>
      <c r="D31" s="244"/>
      <c r="E31" s="244"/>
      <c r="F31" s="244"/>
      <c r="G31" s="257"/>
      <c r="H31" s="258"/>
      <c r="I31" s="258"/>
      <c r="J31" s="259"/>
      <c r="K31" s="1150"/>
      <c r="L31" s="260" t="s">
        <v>481</v>
      </c>
      <c r="M31" s="261" t="s">
        <v>482</v>
      </c>
      <c r="N31" s="262" t="s">
        <v>483</v>
      </c>
    </row>
    <row r="32" spans="1:16" ht="27" customHeight="1" x14ac:dyDescent="0.15">
      <c r="A32" s="248"/>
      <c r="B32" s="244"/>
      <c r="C32" s="244"/>
      <c r="D32" s="244"/>
      <c r="E32" s="244"/>
      <c r="F32" s="244"/>
      <c r="G32" s="1151" t="s">
        <v>502</v>
      </c>
      <c r="H32" s="1152"/>
      <c r="I32" s="1152"/>
      <c r="J32" s="1153"/>
      <c r="K32" s="294">
        <v>594762</v>
      </c>
      <c r="L32" s="294">
        <v>22865</v>
      </c>
      <c r="M32" s="295">
        <v>29478</v>
      </c>
      <c r="N32" s="296">
        <v>-22.4</v>
      </c>
    </row>
    <row r="33" spans="1:16" ht="13.5" customHeight="1" x14ac:dyDescent="0.15">
      <c r="A33" s="248"/>
      <c r="B33" s="244"/>
      <c r="C33" s="244"/>
      <c r="D33" s="244"/>
      <c r="E33" s="244"/>
      <c r="F33" s="244"/>
      <c r="G33" s="1151" t="s">
        <v>503</v>
      </c>
      <c r="H33" s="1152"/>
      <c r="I33" s="1152"/>
      <c r="J33" s="1153"/>
      <c r="K33" s="294" t="s">
        <v>489</v>
      </c>
      <c r="L33" s="294" t="s">
        <v>489</v>
      </c>
      <c r="M33" s="295" t="s">
        <v>489</v>
      </c>
      <c r="N33" s="296" t="s">
        <v>489</v>
      </c>
    </row>
    <row r="34" spans="1:16" ht="27" customHeight="1" x14ac:dyDescent="0.15">
      <c r="A34" s="248"/>
      <c r="B34" s="244"/>
      <c r="C34" s="244"/>
      <c r="D34" s="244"/>
      <c r="E34" s="244"/>
      <c r="F34" s="244"/>
      <c r="G34" s="1151" t="s">
        <v>504</v>
      </c>
      <c r="H34" s="1152"/>
      <c r="I34" s="1152"/>
      <c r="J34" s="1153"/>
      <c r="K34" s="294" t="s">
        <v>489</v>
      </c>
      <c r="L34" s="294" t="s">
        <v>489</v>
      </c>
      <c r="M34" s="295" t="s">
        <v>489</v>
      </c>
      <c r="N34" s="296" t="s">
        <v>489</v>
      </c>
    </row>
    <row r="35" spans="1:16" ht="27" customHeight="1" x14ac:dyDescent="0.15">
      <c r="A35" s="248"/>
      <c r="B35" s="244"/>
      <c r="C35" s="244"/>
      <c r="D35" s="244"/>
      <c r="E35" s="244"/>
      <c r="F35" s="244"/>
      <c r="G35" s="1151" t="s">
        <v>505</v>
      </c>
      <c r="H35" s="1152"/>
      <c r="I35" s="1152"/>
      <c r="J35" s="1153"/>
      <c r="K35" s="294">
        <v>114340</v>
      </c>
      <c r="L35" s="294">
        <v>4396</v>
      </c>
      <c r="M35" s="295">
        <v>9466</v>
      </c>
      <c r="N35" s="296">
        <v>-53.6</v>
      </c>
    </row>
    <row r="36" spans="1:16" ht="27" customHeight="1" x14ac:dyDescent="0.15">
      <c r="A36" s="248"/>
      <c r="B36" s="244"/>
      <c r="C36" s="244"/>
      <c r="D36" s="244"/>
      <c r="E36" s="244"/>
      <c r="F36" s="244"/>
      <c r="G36" s="1151" t="s">
        <v>506</v>
      </c>
      <c r="H36" s="1152"/>
      <c r="I36" s="1152"/>
      <c r="J36" s="1153"/>
      <c r="K36" s="294" t="s">
        <v>489</v>
      </c>
      <c r="L36" s="294" t="s">
        <v>489</v>
      </c>
      <c r="M36" s="295">
        <v>2568</v>
      </c>
      <c r="N36" s="296" t="s">
        <v>489</v>
      </c>
    </row>
    <row r="37" spans="1:16" ht="13.5" customHeight="1" x14ac:dyDescent="0.15">
      <c r="A37" s="248"/>
      <c r="B37" s="244"/>
      <c r="C37" s="244"/>
      <c r="D37" s="244"/>
      <c r="E37" s="244"/>
      <c r="F37" s="244"/>
      <c r="G37" s="1151" t="s">
        <v>507</v>
      </c>
      <c r="H37" s="1152"/>
      <c r="I37" s="1152"/>
      <c r="J37" s="1153"/>
      <c r="K37" s="294">
        <v>3682</v>
      </c>
      <c r="L37" s="294">
        <v>142</v>
      </c>
      <c r="M37" s="295">
        <v>1267</v>
      </c>
      <c r="N37" s="296">
        <v>-88.8</v>
      </c>
    </row>
    <row r="38" spans="1:16" ht="27" customHeight="1" x14ac:dyDescent="0.15">
      <c r="A38" s="248"/>
      <c r="B38" s="244"/>
      <c r="C38" s="244"/>
      <c r="D38" s="244"/>
      <c r="E38" s="244"/>
      <c r="F38" s="244"/>
      <c r="G38" s="1154" t="s">
        <v>508</v>
      </c>
      <c r="H38" s="1155"/>
      <c r="I38" s="1155"/>
      <c r="J38" s="1156"/>
      <c r="K38" s="297" t="s">
        <v>489</v>
      </c>
      <c r="L38" s="297" t="s">
        <v>489</v>
      </c>
      <c r="M38" s="298">
        <v>1</v>
      </c>
      <c r="N38" s="299" t="s">
        <v>489</v>
      </c>
      <c r="O38" s="293"/>
    </row>
    <row r="39" spans="1:16" x14ac:dyDescent="0.15">
      <c r="A39" s="248"/>
      <c r="B39" s="244"/>
      <c r="C39" s="244"/>
      <c r="D39" s="244"/>
      <c r="E39" s="244"/>
      <c r="F39" s="244"/>
      <c r="G39" s="1154" t="s">
        <v>509</v>
      </c>
      <c r="H39" s="1155"/>
      <c r="I39" s="1155"/>
      <c r="J39" s="1156"/>
      <c r="K39" s="300">
        <v>-63757</v>
      </c>
      <c r="L39" s="300">
        <v>-2451</v>
      </c>
      <c r="M39" s="301">
        <v>-3176</v>
      </c>
      <c r="N39" s="302">
        <v>-22.8</v>
      </c>
      <c r="O39" s="293"/>
    </row>
    <row r="40" spans="1:16" ht="27" customHeight="1" x14ac:dyDescent="0.15">
      <c r="A40" s="248"/>
      <c r="B40" s="244"/>
      <c r="C40" s="244"/>
      <c r="D40" s="244"/>
      <c r="E40" s="244"/>
      <c r="F40" s="244"/>
      <c r="G40" s="1151" t="s">
        <v>510</v>
      </c>
      <c r="H40" s="1152"/>
      <c r="I40" s="1152"/>
      <c r="J40" s="1153"/>
      <c r="K40" s="300">
        <v>-573351</v>
      </c>
      <c r="L40" s="300">
        <v>-22042</v>
      </c>
      <c r="M40" s="301">
        <v>-27766</v>
      </c>
      <c r="N40" s="302">
        <v>-20.6</v>
      </c>
      <c r="O40" s="293"/>
    </row>
    <row r="41" spans="1:16" x14ac:dyDescent="0.15">
      <c r="A41" s="248"/>
      <c r="B41" s="244"/>
      <c r="C41" s="244"/>
      <c r="D41" s="244"/>
      <c r="E41" s="244"/>
      <c r="F41" s="244"/>
      <c r="G41" s="1157" t="s">
        <v>277</v>
      </c>
      <c r="H41" s="1158"/>
      <c r="I41" s="1158"/>
      <c r="J41" s="1159"/>
      <c r="K41" s="294">
        <v>75676</v>
      </c>
      <c r="L41" s="300">
        <v>2909</v>
      </c>
      <c r="M41" s="301">
        <v>11838</v>
      </c>
      <c r="N41" s="302">
        <v>-75.400000000000006</v>
      </c>
      <c r="O41" s="293"/>
    </row>
    <row r="42" spans="1:16" x14ac:dyDescent="0.15">
      <c r="A42" s="248"/>
      <c r="B42" s="244"/>
      <c r="C42" s="244"/>
      <c r="D42" s="244"/>
      <c r="E42" s="244"/>
      <c r="F42" s="244"/>
      <c r="G42" s="303" t="s">
        <v>511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513</v>
      </c>
      <c r="H48" s="308"/>
      <c r="I48" s="308"/>
      <c r="J48" s="308"/>
      <c r="K48" s="308"/>
      <c r="L48" s="308"/>
      <c r="M48" s="309"/>
      <c r="N48" s="308"/>
    </row>
    <row r="49" spans="1:14" ht="13.5" customHeight="1" x14ac:dyDescent="0.15">
      <c r="A49" s="248"/>
      <c r="B49" s="244"/>
      <c r="C49" s="244"/>
      <c r="D49" s="244"/>
      <c r="E49" s="244"/>
      <c r="F49" s="244"/>
      <c r="G49" s="310"/>
      <c r="H49" s="311"/>
      <c r="I49" s="1144" t="s">
        <v>479</v>
      </c>
      <c r="J49" s="1146" t="s">
        <v>514</v>
      </c>
      <c r="K49" s="1147"/>
      <c r="L49" s="1147"/>
      <c r="M49" s="1147"/>
      <c r="N49" s="1148"/>
    </row>
    <row r="50" spans="1:14" x14ac:dyDescent="0.15">
      <c r="A50" s="248"/>
      <c r="B50" s="244"/>
      <c r="C50" s="244"/>
      <c r="D50" s="244"/>
      <c r="E50" s="244"/>
      <c r="F50" s="244"/>
      <c r="G50" s="312"/>
      <c r="H50" s="313"/>
      <c r="I50" s="1145"/>
      <c r="J50" s="314" t="s">
        <v>515</v>
      </c>
      <c r="K50" s="315" t="s">
        <v>516</v>
      </c>
      <c r="L50" s="316" t="s">
        <v>517</v>
      </c>
      <c r="M50" s="317" t="s">
        <v>518</v>
      </c>
      <c r="N50" s="318" t="s">
        <v>519</v>
      </c>
    </row>
    <row r="51" spans="1:14" x14ac:dyDescent="0.15">
      <c r="A51" s="248"/>
      <c r="B51" s="244"/>
      <c r="C51" s="244"/>
      <c r="D51" s="244"/>
      <c r="E51" s="244"/>
      <c r="F51" s="244"/>
      <c r="G51" s="310" t="s">
        <v>520</v>
      </c>
      <c r="H51" s="311"/>
      <c r="I51" s="319">
        <v>1245056</v>
      </c>
      <c r="J51" s="320">
        <v>48983</v>
      </c>
      <c r="K51" s="321">
        <v>-10.9</v>
      </c>
      <c r="L51" s="322">
        <v>42839</v>
      </c>
      <c r="M51" s="323">
        <v>-13.3</v>
      </c>
      <c r="N51" s="324">
        <v>2.4</v>
      </c>
    </row>
    <row r="52" spans="1:14" x14ac:dyDescent="0.15">
      <c r="A52" s="248"/>
      <c r="B52" s="244"/>
      <c r="C52" s="244"/>
      <c r="D52" s="244"/>
      <c r="E52" s="244"/>
      <c r="F52" s="244"/>
      <c r="G52" s="325"/>
      <c r="H52" s="326" t="s">
        <v>521</v>
      </c>
      <c r="I52" s="327">
        <v>493741</v>
      </c>
      <c r="J52" s="328">
        <v>19425</v>
      </c>
      <c r="K52" s="329">
        <v>-24.8</v>
      </c>
      <c r="L52" s="330">
        <v>22027</v>
      </c>
      <c r="M52" s="331">
        <v>-17.100000000000001</v>
      </c>
      <c r="N52" s="332">
        <v>-7.7</v>
      </c>
    </row>
    <row r="53" spans="1:14" x14ac:dyDescent="0.15">
      <c r="A53" s="248"/>
      <c r="B53" s="244"/>
      <c r="C53" s="244"/>
      <c r="D53" s="244"/>
      <c r="E53" s="244"/>
      <c r="F53" s="244"/>
      <c r="G53" s="310" t="s">
        <v>522</v>
      </c>
      <c r="H53" s="311"/>
      <c r="I53" s="319">
        <v>1020747</v>
      </c>
      <c r="J53" s="320">
        <v>39817</v>
      </c>
      <c r="K53" s="321">
        <v>-18.7</v>
      </c>
      <c r="L53" s="322">
        <v>46819</v>
      </c>
      <c r="M53" s="323">
        <v>9.3000000000000007</v>
      </c>
      <c r="N53" s="324">
        <v>-28</v>
      </c>
    </row>
    <row r="54" spans="1:14" x14ac:dyDescent="0.15">
      <c r="A54" s="248"/>
      <c r="B54" s="244"/>
      <c r="C54" s="244"/>
      <c r="D54" s="244"/>
      <c r="E54" s="244"/>
      <c r="F54" s="244"/>
      <c r="G54" s="325"/>
      <c r="H54" s="326" t="s">
        <v>521</v>
      </c>
      <c r="I54" s="327">
        <v>390453</v>
      </c>
      <c r="J54" s="328">
        <v>15231</v>
      </c>
      <c r="K54" s="329">
        <v>-21.6</v>
      </c>
      <c r="L54" s="330">
        <v>24121</v>
      </c>
      <c r="M54" s="331">
        <v>9.5</v>
      </c>
      <c r="N54" s="332">
        <v>-31.1</v>
      </c>
    </row>
    <row r="55" spans="1:14" x14ac:dyDescent="0.15">
      <c r="A55" s="248"/>
      <c r="B55" s="244"/>
      <c r="C55" s="244"/>
      <c r="D55" s="244"/>
      <c r="E55" s="244"/>
      <c r="F55" s="244"/>
      <c r="G55" s="310" t="s">
        <v>523</v>
      </c>
      <c r="H55" s="311"/>
      <c r="I55" s="319">
        <v>1859118</v>
      </c>
      <c r="J55" s="320">
        <v>71917</v>
      </c>
      <c r="K55" s="321">
        <v>80.599999999999994</v>
      </c>
      <c r="L55" s="322">
        <v>53270</v>
      </c>
      <c r="M55" s="323">
        <v>13.8</v>
      </c>
      <c r="N55" s="324">
        <v>66.8</v>
      </c>
    </row>
    <row r="56" spans="1:14" x14ac:dyDescent="0.15">
      <c r="A56" s="248"/>
      <c r="B56" s="244"/>
      <c r="C56" s="244"/>
      <c r="D56" s="244"/>
      <c r="E56" s="244"/>
      <c r="F56" s="244"/>
      <c r="G56" s="325"/>
      <c r="H56" s="326" t="s">
        <v>521</v>
      </c>
      <c r="I56" s="327">
        <v>972668</v>
      </c>
      <c r="J56" s="328">
        <v>37626</v>
      </c>
      <c r="K56" s="329">
        <v>147</v>
      </c>
      <c r="L56" s="330">
        <v>24316</v>
      </c>
      <c r="M56" s="331">
        <v>0.8</v>
      </c>
      <c r="N56" s="332">
        <v>146.19999999999999</v>
      </c>
    </row>
    <row r="57" spans="1:14" x14ac:dyDescent="0.15">
      <c r="A57" s="248"/>
      <c r="B57" s="244"/>
      <c r="C57" s="244"/>
      <c r="D57" s="244"/>
      <c r="E57" s="244"/>
      <c r="F57" s="244"/>
      <c r="G57" s="310" t="s">
        <v>524</v>
      </c>
      <c r="H57" s="311"/>
      <c r="I57" s="319">
        <v>1780686</v>
      </c>
      <c r="J57" s="320">
        <v>68572</v>
      </c>
      <c r="K57" s="321">
        <v>-4.7</v>
      </c>
      <c r="L57" s="322">
        <v>53292</v>
      </c>
      <c r="M57" s="323">
        <v>0</v>
      </c>
      <c r="N57" s="324">
        <v>-4.7</v>
      </c>
    </row>
    <row r="58" spans="1:14" x14ac:dyDescent="0.15">
      <c r="A58" s="248"/>
      <c r="B58" s="244"/>
      <c r="C58" s="244"/>
      <c r="D58" s="244"/>
      <c r="E58" s="244"/>
      <c r="F58" s="244"/>
      <c r="G58" s="325"/>
      <c r="H58" s="326" t="s">
        <v>521</v>
      </c>
      <c r="I58" s="327">
        <v>1374838</v>
      </c>
      <c r="J58" s="328">
        <v>52944</v>
      </c>
      <c r="K58" s="329">
        <v>40.700000000000003</v>
      </c>
      <c r="L58" s="330">
        <v>28900</v>
      </c>
      <c r="M58" s="331">
        <v>18.899999999999999</v>
      </c>
      <c r="N58" s="332">
        <v>21.8</v>
      </c>
    </row>
    <row r="59" spans="1:14" x14ac:dyDescent="0.15">
      <c r="A59" s="248"/>
      <c r="B59" s="244"/>
      <c r="C59" s="244"/>
      <c r="D59" s="244"/>
      <c r="E59" s="244"/>
      <c r="F59" s="244"/>
      <c r="G59" s="310" t="s">
        <v>525</v>
      </c>
      <c r="H59" s="311"/>
      <c r="I59" s="319">
        <v>1250934</v>
      </c>
      <c r="J59" s="320">
        <v>48091</v>
      </c>
      <c r="K59" s="321">
        <v>-29.9</v>
      </c>
      <c r="L59" s="322">
        <v>49919</v>
      </c>
      <c r="M59" s="323">
        <v>-6.3</v>
      </c>
      <c r="N59" s="324">
        <v>-23.6</v>
      </c>
    </row>
    <row r="60" spans="1:14" x14ac:dyDescent="0.15">
      <c r="A60" s="248"/>
      <c r="B60" s="244"/>
      <c r="C60" s="244"/>
      <c r="D60" s="244"/>
      <c r="E60" s="244"/>
      <c r="F60" s="244"/>
      <c r="G60" s="325"/>
      <c r="H60" s="326" t="s">
        <v>521</v>
      </c>
      <c r="I60" s="333">
        <v>325143</v>
      </c>
      <c r="J60" s="328">
        <v>12500</v>
      </c>
      <c r="K60" s="329">
        <v>-76.400000000000006</v>
      </c>
      <c r="L60" s="330">
        <v>26398</v>
      </c>
      <c r="M60" s="331">
        <v>-8.6999999999999993</v>
      </c>
      <c r="N60" s="332">
        <v>-67.7</v>
      </c>
    </row>
    <row r="61" spans="1:14" x14ac:dyDescent="0.15">
      <c r="A61" s="248"/>
      <c r="B61" s="244"/>
      <c r="C61" s="244"/>
      <c r="D61" s="244"/>
      <c r="E61" s="244"/>
      <c r="F61" s="244"/>
      <c r="G61" s="310" t="s">
        <v>526</v>
      </c>
      <c r="H61" s="334"/>
      <c r="I61" s="335">
        <v>1431308</v>
      </c>
      <c r="J61" s="336">
        <v>55476</v>
      </c>
      <c r="K61" s="337">
        <v>3.3</v>
      </c>
      <c r="L61" s="338">
        <v>49228</v>
      </c>
      <c r="M61" s="339">
        <v>0.7</v>
      </c>
      <c r="N61" s="324">
        <v>2.6</v>
      </c>
    </row>
    <row r="62" spans="1:14" x14ac:dyDescent="0.15">
      <c r="A62" s="248"/>
      <c r="B62" s="244"/>
      <c r="C62" s="244"/>
      <c r="D62" s="244"/>
      <c r="E62" s="244"/>
      <c r="F62" s="244"/>
      <c r="G62" s="325"/>
      <c r="H62" s="326" t="s">
        <v>521</v>
      </c>
      <c r="I62" s="327">
        <v>711369</v>
      </c>
      <c r="J62" s="328">
        <v>27545</v>
      </c>
      <c r="K62" s="329">
        <v>13</v>
      </c>
      <c r="L62" s="330">
        <v>25152</v>
      </c>
      <c r="M62" s="331">
        <v>0.7</v>
      </c>
      <c r="N62" s="332">
        <v>12.3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528</v>
      </c>
      <c r="G46" s="8" t="s">
        <v>529</v>
      </c>
      <c r="H46" s="8" t="s">
        <v>530</v>
      </c>
      <c r="I46" s="8" t="s">
        <v>531</v>
      </c>
      <c r="J46" s="9" t="s">
        <v>532</v>
      </c>
    </row>
    <row r="47" spans="2:10" ht="57.75" customHeight="1" x14ac:dyDescent="0.15">
      <c r="B47" s="10"/>
      <c r="C47" s="1169" t="s">
        <v>3</v>
      </c>
      <c r="D47" s="1169"/>
      <c r="E47" s="1170"/>
      <c r="F47" s="11">
        <v>23.43</v>
      </c>
      <c r="G47" s="12">
        <v>26.52</v>
      </c>
      <c r="H47" s="12">
        <v>27.49</v>
      </c>
      <c r="I47" s="12">
        <v>24.95</v>
      </c>
      <c r="J47" s="13">
        <v>27.62</v>
      </c>
    </row>
    <row r="48" spans="2:10" ht="57.75" customHeight="1" x14ac:dyDescent="0.15">
      <c r="B48" s="14"/>
      <c r="C48" s="1171" t="s">
        <v>4</v>
      </c>
      <c r="D48" s="1171"/>
      <c r="E48" s="1172"/>
      <c r="F48" s="15">
        <v>4.51</v>
      </c>
      <c r="G48" s="16">
        <v>2.46</v>
      </c>
      <c r="H48" s="16">
        <v>4.4800000000000004</v>
      </c>
      <c r="I48" s="16">
        <v>4.3600000000000003</v>
      </c>
      <c r="J48" s="17">
        <v>5.17</v>
      </c>
    </row>
    <row r="49" spans="2:10" ht="57.75" customHeight="1" thickBot="1" x14ac:dyDescent="0.2">
      <c r="B49" s="18"/>
      <c r="C49" s="1173" t="s">
        <v>5</v>
      </c>
      <c r="D49" s="1173"/>
      <c r="E49" s="1174"/>
      <c r="F49" s="19">
        <v>6.62</v>
      </c>
      <c r="G49" s="20">
        <v>0.35</v>
      </c>
      <c r="H49" s="20">
        <v>3.28</v>
      </c>
      <c r="I49" s="20" t="s">
        <v>533</v>
      </c>
      <c r="J49" s="21">
        <v>4.5599999999999996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534</cp:lastModifiedBy>
  <cp:lastPrinted>2017-03-07T06:24:09Z</cp:lastPrinted>
  <dcterms:created xsi:type="dcterms:W3CDTF">2017-02-15T23:21:59Z</dcterms:created>
  <dcterms:modified xsi:type="dcterms:W3CDTF">2017-05-09T07:39:02Z</dcterms:modified>
  <cp:category/>
</cp:coreProperties>
</file>