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08．西都市\"/>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<sst xmlns="http://schemas.openxmlformats.org/spreadsheetml/2006/main" count="217" uniqueCount="107">
  <si>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</si>
  <si>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</si>
  <si>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</si>
  <si>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</si>
  <si>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</si>
  <si>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</si>
  <si>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</si>
  <si>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</si>
  <si>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</si>
  <si>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</si>
  <si>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</si>
  <si>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</si>
  <si>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</si>
  <si>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</si>
  <si>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</si>
  <si>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</si>
  <si>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</si>
  <si>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</si>
  <si>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</si>
  <si>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</si>
  <si>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</si>
  <si>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</si>
  <si>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</si>
  <si>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</si>
  <si>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</si>
  <si>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</si>
  <si>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</si>
  <si>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</si>
  <si>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</si>
  <si>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</si>
  <si>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</si>
  <si>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</si>
  <si>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</si>
  <si>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</si>
  <si>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</si>
  <si>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</si>
  <si>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</si>
  <si>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</si>
  <si>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</si>
  <si>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</si>
  <si>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</si>
  <si>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</si>
  <si>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</si>
  <si>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</si>
  <si>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</si>
  <si>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</si>
  <si>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</si>
  <si>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</si>
  <si>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</si>
  <si>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</si>
  <si>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</si>
  <si>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</si>
  <si>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</si>
  <si>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</si>
  <si>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</si>
  <si>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</si>
  <si>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</si>
  <si>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</si>
  <si>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</si>
  <si>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</si>
  <si>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</si>
  <si>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</si>
  <si>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</si>
  <si>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</si>
  <si>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</si>
  <si>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</si>
  <si>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</si>
  <si>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</si>
  <si>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</si>
  <si>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</si>
  <si>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</si>
  <si>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</si>
  <si>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</si>
  <si>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</si>
  <si>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</si>
  <si>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</si>
  <si>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</si>
  <si>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</si>
  <si>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</si>
  <si>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</si>
  <si>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</si>
  <si>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</si>
  <si>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</si>
  <si>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</si>
  <si>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</si>
  <si>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</si>
  <si>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</si>
  <si>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</si>
  <si>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</si>
  <si>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</si>
  <si>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</si>
  <si>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</si>
  <si>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</si>
  <si>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西都市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</si>
  <si>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</si>
  <si>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</si>
  <si>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</si>
  <si>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</si>
  <si>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</si>
  <si>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</si>
  <si>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</si>
  <si>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</si>
  <si>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</si>
  <si>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</si>
  <si>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「有形固定資産減価償却率」及び「管路経年化率」は平均と比べ低くなっていますが、昭和50年代に布設された管路が順次法定耐用年数を迎えることから、共に増加していくこととなります。
　「管路更新率」は平均より低く、現状としては単独工事での布設替は財政的な負担が多大であるため、道路改良工事等に合わせ耐震管への布設替を行っている状況です。</t>
    <rPh sb="14" eb="15">
      <t>オヨ</t>
    </rPh>
    <rPh sb="17" eb="19">
      <t>カンロ</t>
    </rPh>
    <rPh sb="19" eb="22">
      <t>ケイネンカ</t>
    </rPh>
    <rPh sb="22" eb="23">
      <t>リツ</t>
    </rPh>
    <rPh sb="25" eb="27">
      <t>ヘイキン</t>
    </rPh>
    <rPh sb="28" eb="29">
      <t>クラ</t>
    </rPh>
    <rPh sb="30" eb="31">
      <t>ヒク</t>
    </rPh>
    <rPh sb="40" eb="42">
      <t>ショウワ</t>
    </rPh>
    <rPh sb="44" eb="46">
      <t>ネンダイ</t>
    </rPh>
    <rPh sb="47" eb="49">
      <t>フセツ</t>
    </rPh>
    <rPh sb="52" eb="54">
      <t>カンロ</t>
    </rPh>
    <rPh sb="55" eb="57">
      <t>ジュンジ</t>
    </rPh>
    <rPh sb="57" eb="59">
      <t>ホウテイ</t>
    </rPh>
    <rPh sb="59" eb="61">
      <t>タイヨウ</t>
    </rPh>
    <rPh sb="61" eb="63">
      <t>ネンスウ</t>
    </rPh>
    <rPh sb="64" eb="65">
      <t>ムカ</t>
    </rPh>
    <rPh sb="72" eb="73">
      <t>トモ</t>
    </rPh>
    <rPh sb="74" eb="76">
      <t>ゾウカ</t>
    </rPh>
    <rPh sb="91" eb="93">
      <t>カンロ</t>
    </rPh>
    <rPh sb="93" eb="95">
      <t>コウシン</t>
    </rPh>
    <rPh sb="95" eb="96">
      <t>リツ</t>
    </rPh>
    <rPh sb="113" eb="115">
      <t>コウジ</t>
    </rPh>
    <rPh sb="123" eb="124">
      <t>テキ</t>
    </rPh>
    <rPh sb="128" eb="130">
      <t>タダイ</t>
    </rPh>
    <rPh sb="142" eb="143">
      <t>トウ</t>
    </rPh>
    <phoneticPr fontId="4"/>
  </si>
  <si>
    <r>
      <t>　経営状況については、経常収支比率・料金回収率・給水原価のみを見ると経営は安定しているように見えますが、流動比率及び現金預金が減少傾向にあることから、今後の施設更新等の財源確保並びに料金改定について検討する必要があります。
　</t>
    </r>
    <r>
      <rPr>
        <sz val="11"/>
        <rFont val="ＭＳ ゴシック"/>
        <family val="3"/>
        <charset val="128"/>
      </rPr>
      <t>また、施設の更新には多大な費用を要することから、国庫補助金及び企業債等の活用を含め重要度・優先度を踏まえた更新投資の平準化を図り、中長期的財政収支に基づき計画的・効率的に施設の更新を実施する必要があります。</t>
    </r>
    <r>
      <rPr>
        <sz val="11"/>
        <color theme="1"/>
        <rFont val="ＭＳ ゴシック"/>
        <family val="3"/>
        <charset val="128"/>
      </rPr>
      <t xml:space="preserve">
</t>
    </r>
    <rPh sb="1" eb="3">
      <t>ケイエイ</t>
    </rPh>
    <rPh sb="3" eb="5">
      <t>ジョウキョウ</t>
    </rPh>
    <rPh sb="11" eb="13">
      <t>ケイジョウ</t>
    </rPh>
    <rPh sb="13" eb="15">
      <t>シュウシ</t>
    </rPh>
    <rPh sb="15" eb="17">
      <t>ヒリツ</t>
    </rPh>
    <rPh sb="18" eb="20">
      <t>リョウキン</t>
    </rPh>
    <rPh sb="20" eb="22">
      <t>カイシュウ</t>
    </rPh>
    <rPh sb="22" eb="23">
      <t>リツ</t>
    </rPh>
    <rPh sb="24" eb="26">
      <t>キュウスイ</t>
    </rPh>
    <rPh sb="26" eb="28">
      <t>ゲンカ</t>
    </rPh>
    <rPh sb="31" eb="32">
      <t>ミ</t>
    </rPh>
    <rPh sb="34" eb="36">
      <t>ケイエイ</t>
    </rPh>
    <rPh sb="52" eb="54">
      <t>リュウドウ</t>
    </rPh>
    <rPh sb="54" eb="56">
      <t>ヒリツ</t>
    </rPh>
    <rPh sb="56" eb="57">
      <t>オヨ</t>
    </rPh>
    <rPh sb="58" eb="60">
      <t>ゲンキン</t>
    </rPh>
    <rPh sb="60" eb="62">
      <t>ヨキン</t>
    </rPh>
    <rPh sb="63" eb="65">
      <t>ゲンショウ</t>
    </rPh>
    <rPh sb="65" eb="67">
      <t>ケイコウ</t>
    </rPh>
    <rPh sb="75" eb="77">
      <t>コンゴ</t>
    </rPh>
    <rPh sb="78" eb="80">
      <t>シセツ</t>
    </rPh>
    <rPh sb="80" eb="82">
      <t>コウシン</t>
    </rPh>
    <rPh sb="82" eb="83">
      <t>トウ</t>
    </rPh>
    <rPh sb="84" eb="86">
      <t>ザイゲン</t>
    </rPh>
    <rPh sb="86" eb="88">
      <t>カクホ</t>
    </rPh>
    <rPh sb="88" eb="89">
      <t>ナラ</t>
    </rPh>
    <rPh sb="91" eb="93">
      <t>リョウキン</t>
    </rPh>
    <rPh sb="93" eb="95">
      <t>カイテイ</t>
    </rPh>
    <rPh sb="99" eb="101">
      <t>ケントウ</t>
    </rPh>
    <rPh sb="103" eb="105">
      <t>ヒツヨウ</t>
    </rPh>
    <rPh sb="116" eb="118">
      <t>シセツ</t>
    </rPh>
    <rPh sb="119" eb="121">
      <t>コウシン</t>
    </rPh>
    <rPh sb="123" eb="125">
      <t>タダイ</t>
    </rPh>
    <rPh sb="126" eb="128">
      <t>ヒヨウ</t>
    </rPh>
    <rPh sb="129" eb="130">
      <t>ヨウ</t>
    </rPh>
    <rPh sb="175" eb="176">
      <t>ハカ</t>
    </rPh>
    <rPh sb="178" eb="181">
      <t>チュウチョウキ</t>
    </rPh>
    <rPh sb="181" eb="182">
      <t>テキ</t>
    </rPh>
    <rPh sb="182" eb="184">
      <t>ザイセイ</t>
    </rPh>
    <rPh sb="184" eb="186">
      <t>シュウシ</t>
    </rPh>
    <rPh sb="187" eb="188">
      <t>モト</t>
    </rPh>
    <rPh sb="190" eb="193">
      <t>ケイカクテキ</t>
    </rPh>
    <rPh sb="194" eb="197">
      <t>コウリツテキ</t>
    </rPh>
    <rPh sb="198" eb="200">
      <t>シセツ</t>
    </rPh>
    <rPh sb="201" eb="203">
      <t>コウシン</t>
    </rPh>
    <rPh sb="204" eb="206">
      <t>ジッシ</t>
    </rPh>
    <rPh sb="208" eb="210">
      <t>ヒツヨウ</t>
    </rPh>
    <phoneticPr fontId="4"/>
  </si>
  <si>
    <t>「経常収支比率」並びに「料金回収率」は共に指標である100％以上で類似団体及び全国平均とほぼ同様の状況にあり、「給水原価」も低く抑えられ経営は安定しているように見えますが、「流動比率」は指標である100％を超えているものの平均を大きく下回っています。これは現金預金が減少傾向にあり、今後の施設更新・改良等に大きく影響するものと考えられます。
　なお、平成27年度の上記数値の増減については、上三財簡易水道の統合が主な要因であり、「流動比率」の平成26年度からの大幅な減少は地方公営企業会計制度の見直しによる企業債及び引当金の負債計上によるものです。
　「企業債残高対給水収益比率」は平成27年度の上三財簡易水道の統合に伴う起債残高の増加により平均を大きく上回っています。今後も平成28年度の三納、平成29年度の永野平郡簡易水道の統合によりさらに比率が上昇することとなりますが、これに係る償還については統合による給水収益及び一般会計繰入金等の増加分を充てる予定としており、平成29年度をピークに減少するものと予想されます。
　「施設利用率」は平均を大きく上回り、直近の最大稼働率は約94.6％、負荷率は約73.8％であり施設規模は適正な範囲にあると考えられます。
　「有収率」は僅かに上昇しましたが、全国及び類似団体の平均の中間にあり、さらに漏水調査等による早期発見・対応により有収率の向上を図り効率性を高める必要があります。</t>
    <rPh sb="46" eb="48">
      <t>ドウヨウ</t>
    </rPh>
    <rPh sb="49" eb="51">
      <t>ジョウキョウ</t>
    </rPh>
    <rPh sb="62" eb="63">
      <t>ヒク</t>
    </rPh>
    <rPh sb="141" eb="143">
      <t>コンゴ</t>
    </rPh>
    <rPh sb="144" eb="146">
      <t>シセツ</t>
    </rPh>
    <rPh sb="146" eb="148">
      <t>コウシン</t>
    </rPh>
    <rPh sb="149" eb="151">
      <t>カイリョウ</t>
    </rPh>
    <rPh sb="151" eb="152">
      <t>トウ</t>
    </rPh>
    <rPh sb="153" eb="154">
      <t>オオ</t>
    </rPh>
    <rPh sb="156" eb="158">
      <t>エイキョウ</t>
    </rPh>
    <rPh sb="163" eb="164">
      <t>カンガ</t>
    </rPh>
    <rPh sb="175" eb="177">
      <t>ヘイセイ</t>
    </rPh>
    <rPh sb="179" eb="181">
      <t>ネンド</t>
    </rPh>
    <rPh sb="187" eb="189">
      <t>ゾウゲン</t>
    </rPh>
    <rPh sb="206" eb="207">
      <t>オモ</t>
    </rPh>
    <rPh sb="208" eb="210">
      <t>ヨウイン</t>
    </rPh>
    <rPh sb="230" eb="232">
      <t>オオハバ</t>
    </rPh>
    <rPh sb="262" eb="264">
      <t>フサイ</t>
    </rPh>
    <rPh sb="291" eb="293">
      <t>ヘイセイ</t>
    </rPh>
    <rPh sb="295" eb="297">
      <t>ネンド</t>
    </rPh>
    <rPh sb="298" eb="301">
      <t>カミサンザイ</t>
    </rPh>
    <rPh sb="301" eb="303">
      <t>カンイ</t>
    </rPh>
    <rPh sb="303" eb="305">
      <t>スイドウ</t>
    </rPh>
    <rPh sb="306" eb="308">
      <t>トウゴウ</t>
    </rPh>
    <rPh sb="309" eb="310">
      <t>トモナ</t>
    </rPh>
    <rPh sb="311" eb="313">
      <t>キサイ</t>
    </rPh>
    <rPh sb="313" eb="315">
      <t>ザンダカ</t>
    </rPh>
    <rPh sb="316" eb="318">
      <t>ゾウカ</t>
    </rPh>
    <rPh sb="321" eb="323">
      <t>ヘイキン</t>
    </rPh>
    <rPh sb="324" eb="325">
      <t>オオ</t>
    </rPh>
    <rPh sb="327" eb="329">
      <t>ウワマワ</t>
    </rPh>
    <rPh sb="335" eb="337">
      <t>コンゴ</t>
    </rPh>
    <rPh sb="338" eb="340">
      <t>ヘイセイ</t>
    </rPh>
    <rPh sb="342" eb="343">
      <t>ネン</t>
    </rPh>
    <rPh sb="343" eb="344">
      <t>ド</t>
    </rPh>
    <rPh sb="345" eb="347">
      <t>ミノウ</t>
    </rPh>
    <rPh sb="348" eb="350">
      <t>ヘイセイ</t>
    </rPh>
    <rPh sb="352" eb="354">
      <t>ネンド</t>
    </rPh>
    <rPh sb="355" eb="357">
      <t>ナガノ</t>
    </rPh>
    <rPh sb="357" eb="359">
      <t>ヘグリ</t>
    </rPh>
    <rPh sb="359" eb="361">
      <t>カンイ</t>
    </rPh>
    <rPh sb="361" eb="363">
      <t>スイドウ</t>
    </rPh>
    <rPh sb="364" eb="366">
      <t>トウゴウ</t>
    </rPh>
    <rPh sb="372" eb="374">
      <t>ヒリツ</t>
    </rPh>
    <rPh sb="375" eb="377">
      <t>ジョウショウ</t>
    </rPh>
    <rPh sb="391" eb="392">
      <t>カカ</t>
    </rPh>
    <rPh sb="400" eb="402">
      <t>トウゴウ</t>
    </rPh>
    <rPh sb="409" eb="410">
      <t>オヨ</t>
    </rPh>
    <rPh sb="411" eb="413">
      <t>イッパン</t>
    </rPh>
    <rPh sb="413" eb="415">
      <t>カイケイ</t>
    </rPh>
    <rPh sb="415" eb="417">
      <t>クリイレ</t>
    </rPh>
    <rPh sb="417" eb="418">
      <t>キン</t>
    </rPh>
    <rPh sb="420" eb="423">
      <t>ゾウカブン</t>
    </rPh>
    <rPh sb="424" eb="425">
      <t>ア</t>
    </rPh>
    <rPh sb="427" eb="429">
      <t>ヨテイ</t>
    </rPh>
    <rPh sb="435" eb="437">
      <t>ヘイセイ</t>
    </rPh>
    <rPh sb="439" eb="441">
      <t>ネンド</t>
    </rPh>
    <rPh sb="446" eb="448">
      <t>ゲンショウ</t>
    </rPh>
    <rPh sb="453" eb="455">
      <t>ヨソウ</t>
    </rPh>
    <rPh sb="538" eb="539">
      <t>ワズ</t>
    </rPh>
    <rPh sb="541" eb="543">
      <t>ジョウショウ</t>
    </rPh>
    <rPh sb="549" eb="551">
      <t>ゼンコク</t>
    </rPh>
    <rPh sb="551" eb="552">
      <t>オヨ</t>
    </rPh>
    <rPh sb="561" eb="563">
      <t>チュウカン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</si>
</sst>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6" fontId="16" fillId="0" borderId="0" applyFont="0" applyFill="0" applyBorder="0" applyAlignment="0" applyProtection="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通貨 2 2" xfId="19"/>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0.85</c:v>
                </c:pt>
                <c:pt idx="1">
                  <c:v>1.2</c:v>
                </c:pt>
                <c:pt idx="2">
                  <c:v>1.29</c:v>
                </c:pt>
                <c:pt idx="3">
                  <c:v>1.1100000000000001</c:v>
                </c:pt>
                <c:pt idx="4">
                  <c:v>0.61</c:v>
                </c:pt>
              </c:numCache>
            </c:numRef>
          </c:val>
          <c:extLst>
            <c:ext xmlns:c16="http://schemas.microsoft.com/office/drawing/2014/chart" uri="{C3380CC4-5D6E-409C-BE32-E72D297353CC}">
              <c16:uniqueId val="{00000000-4E30-4514-9776-45E1BDF93771}"/>
            </c:ext>
          </c:extLst>
        </c:ser>
        <c:dLbls>
          <c:showLegendKey val="0"/>
          <c:showVal val="0"/>
          <c:showCatName val="0"/>
          <c:showSerName val="0"/>
          <c:showPercent val="0"/>
          <c:showBubbleSize val="0"/>
        </c:dLbls>
        <c:gapWidth val="150"/>
        <c:axId val="249181208"/>
        <c:axId val="2511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c:ext xmlns:c16="http://schemas.microsoft.com/office/drawing/2014/chart" uri="{C3380CC4-5D6E-409C-BE32-E72D297353CC}">
              <c16:uniqueId val="{00000001-4E30-4514-9776-45E1BDF93771}"/>
            </c:ext>
          </c:extLst>
        </c:ser>
        <c:dLbls>
          <c:showLegendKey val="0"/>
          <c:showVal val="0"/>
          <c:showCatName val="0"/>
          <c:showSerName val="0"/>
          <c:showPercent val="0"/>
          <c:showBubbleSize val="0"/>
        </c:dLbls>
        <c:marker val="1"/>
        <c:smooth val="0"/>
        <c:axId val="249181208"/>
        <c:axId val="251125760"/>
      </c:lineChart>
      <c:dateAx>
        <c:axId val="249181208"/>
        <c:scaling>
          <c:orientation val="minMax"/>
        </c:scaling>
        <c:delete val="1"/>
        <c:axPos val="b"/>
        <c:numFmt formatCode="ge" sourceLinked="1"/>
        <c:majorTickMark val="none"/>
        <c:minorTickMark val="none"/>
        <c:tickLblPos val="none"/>
        <c:crossAx val="251125760"/>
        <c:crosses val="autoZero"/>
        <c:auto val="1"/>
        <c:lblOffset val="100"/>
        <c:baseTimeUnit val="years"/>
      </c:dateAx>
      <c:valAx>
        <c:axId val="2511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68.75</c:v>
                </c:pt>
                <c:pt idx="1">
                  <c:v>68.81</c:v>
                </c:pt>
                <c:pt idx="2">
                  <c:v>69.73</c:v>
                </c:pt>
                <c:pt idx="3">
                  <c:v>68.010000000000005</c:v>
                </c:pt>
                <c:pt idx="4">
                  <c:v>69.77</c:v>
                </c:pt>
              </c:numCache>
            </c:numRef>
          </c:val>
          <c:extLst>
            <c:ext xmlns:c16="http://schemas.microsoft.com/office/drawing/2014/chart" uri="{C3380CC4-5D6E-409C-BE32-E72D297353CC}">
              <c16:uniqueId val="{00000000-C943-4279-A109-973B47299C84}"/>
            </c:ext>
          </c:extLst>
        </c:ser>
        <c:dLbls>
          <c:showLegendKey val="0"/>
          <c:showVal val="0"/>
          <c:showCatName val="0"/>
          <c:showSerName val="0"/>
          <c:showPercent val="0"/>
          <c:showBubbleSize val="0"/>
        </c:dLbls>
        <c:gapWidth val="150"/>
        <c:axId val="251441408"/>
        <c:axId val="25112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c:ext xmlns:c16="http://schemas.microsoft.com/office/drawing/2014/chart" uri="{C3380CC4-5D6E-409C-BE32-E72D297353CC}">
              <c16:uniqueId val="{00000001-C943-4279-A109-973B47299C84}"/>
            </c:ext>
          </c:extLst>
        </c:ser>
        <c:dLbls>
          <c:showLegendKey val="0"/>
          <c:showVal val="0"/>
          <c:showCatName val="0"/>
          <c:showSerName val="0"/>
          <c:showPercent val="0"/>
          <c:showBubbleSize val="0"/>
        </c:dLbls>
        <c:marker val="1"/>
        <c:smooth val="0"/>
        <c:axId val="251441408"/>
        <c:axId val="251123408"/>
      </c:lineChart>
      <c:dateAx>
        <c:axId val="251441408"/>
        <c:scaling>
          <c:orientation val="minMax"/>
        </c:scaling>
        <c:delete val="1"/>
        <c:axPos val="b"/>
        <c:numFmt formatCode="ge" sourceLinked="1"/>
        <c:majorTickMark val="none"/>
        <c:minorTickMark val="none"/>
        <c:tickLblPos val="none"/>
        <c:crossAx val="251123408"/>
        <c:crosses val="autoZero"/>
        <c:auto val="1"/>
        <c:lblOffset val="100"/>
        <c:baseTimeUnit val="years"/>
      </c:dateAx>
      <c:valAx>
        <c:axId val="25112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86.51</c:v>
                </c:pt>
                <c:pt idx="1">
                  <c:v>86.26</c:v>
                </c:pt>
                <c:pt idx="2">
                  <c:v>85.99</c:v>
                </c:pt>
                <c:pt idx="3">
                  <c:v>85.95</c:v>
                </c:pt>
                <c:pt idx="4">
                  <c:v>86.26</c:v>
                </c:pt>
              </c:numCache>
            </c:numRef>
          </c:val>
          <c:extLst>
            <c:ext xmlns:c16="http://schemas.microsoft.com/office/drawing/2014/chart" uri="{C3380CC4-5D6E-409C-BE32-E72D297353CC}">
              <c16:uniqueId val="{00000000-157B-4EDF-8F77-BB5C0BC62DC5}"/>
            </c:ext>
          </c:extLst>
        </c:ser>
        <c:dLbls>
          <c:showLegendKey val="0"/>
          <c:showVal val="0"/>
          <c:showCatName val="0"/>
          <c:showSerName val="0"/>
          <c:showPercent val="0"/>
          <c:showBubbleSize val="0"/>
        </c:dLbls>
        <c:gapWidth val="150"/>
        <c:axId val="251121840"/>
        <c:axId val="2517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c:ext xmlns:c16="http://schemas.microsoft.com/office/drawing/2014/chart" uri="{C3380CC4-5D6E-409C-BE32-E72D297353CC}">
              <c16:uniqueId val="{00000001-157B-4EDF-8F77-BB5C0BC62DC5}"/>
            </c:ext>
          </c:extLst>
        </c:ser>
        <c:dLbls>
          <c:showLegendKey val="0"/>
          <c:showVal val="0"/>
          <c:showCatName val="0"/>
          <c:showSerName val="0"/>
          <c:showPercent val="0"/>
          <c:showBubbleSize val="0"/>
        </c:dLbls>
        <c:marker val="1"/>
        <c:smooth val="0"/>
        <c:axId val="251121840"/>
        <c:axId val="251761248"/>
      </c:lineChart>
      <c:dateAx>
        <c:axId val="251121840"/>
        <c:scaling>
          <c:orientation val="minMax"/>
        </c:scaling>
        <c:delete val="1"/>
        <c:axPos val="b"/>
        <c:numFmt formatCode="ge" sourceLinked="1"/>
        <c:majorTickMark val="none"/>
        <c:minorTickMark val="none"/>
        <c:tickLblPos val="none"/>
        <c:crossAx val="251761248"/>
        <c:crosses val="autoZero"/>
        <c:auto val="1"/>
        <c:lblOffset val="100"/>
        <c:baseTimeUnit val="years"/>
      </c:dateAx>
      <c:valAx>
        <c:axId val="2517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2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106.62</c:v>
                </c:pt>
                <c:pt idx="1">
                  <c:v>112.77</c:v>
                </c:pt>
                <c:pt idx="2">
                  <c:v>122.16</c:v>
                </c:pt>
                <c:pt idx="3">
                  <c:v>126.18</c:v>
                </c:pt>
                <c:pt idx="4">
                  <c:v>111.13</c:v>
                </c:pt>
              </c:numCache>
            </c:numRef>
          </c:val>
          <c:extLst>
            <c:ext xmlns:c16="http://schemas.microsoft.com/office/drawing/2014/chart" uri="{C3380CC4-5D6E-409C-BE32-E72D297353CC}">
              <c16:uniqueId val="{00000000-15CA-4AD5-A348-43979DA44F11}"/>
            </c:ext>
          </c:extLst>
        </c:ser>
        <c:dLbls>
          <c:showLegendKey val="0"/>
          <c:showVal val="0"/>
          <c:showCatName val="0"/>
          <c:showSerName val="0"/>
          <c:showPercent val="0"/>
          <c:showBubbleSize val="0"/>
        </c:dLbls>
        <c:gapWidth val="150"/>
        <c:axId val="251123800"/>
        <c:axId val="25111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c:ext xmlns:c16="http://schemas.microsoft.com/office/drawing/2014/chart" uri="{C3380CC4-5D6E-409C-BE32-E72D297353CC}">
              <c16:uniqueId val="{00000001-15CA-4AD5-A348-43979DA44F11}"/>
            </c:ext>
          </c:extLst>
        </c:ser>
        <c:dLbls>
          <c:showLegendKey val="0"/>
          <c:showVal val="0"/>
          <c:showCatName val="0"/>
          <c:showSerName val="0"/>
          <c:showPercent val="0"/>
          <c:showBubbleSize val="0"/>
        </c:dLbls>
        <c:marker val="1"/>
        <c:smooth val="0"/>
        <c:axId val="251123800"/>
        <c:axId val="251118312"/>
      </c:lineChart>
      <c:dateAx>
        <c:axId val="251123800"/>
        <c:scaling>
          <c:orientation val="minMax"/>
        </c:scaling>
        <c:delete val="1"/>
        <c:axPos val="b"/>
        <c:numFmt formatCode="ge" sourceLinked="1"/>
        <c:majorTickMark val="none"/>
        <c:minorTickMark val="none"/>
        <c:tickLblPos val="none"/>
        <c:crossAx val="251118312"/>
        <c:crosses val="autoZero"/>
        <c:auto val="1"/>
        <c:lblOffset val="100"/>
        <c:baseTimeUnit val="years"/>
      </c:dateAx>
      <c:valAx>
        <c:axId val="251118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12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c:v>
                </c:pt>
                <c:pt idx="1">
                  <c:v>44.15</c:v>
                </c:pt>
                <c:pt idx="2">
                  <c:v>44.7</c:v>
                </c:pt>
                <c:pt idx="3">
                  <c:v>45.35</c:v>
                </c:pt>
                <c:pt idx="4">
                  <c:v>39.46</c:v>
                </c:pt>
              </c:numCache>
            </c:numRef>
          </c:val>
          <c:extLst>
            <c:ext xmlns:c16="http://schemas.microsoft.com/office/drawing/2014/chart" uri="{C3380CC4-5D6E-409C-BE32-E72D297353CC}">
              <c16:uniqueId val="{00000000-689F-4BBB-8014-DFCD3C1BF75C}"/>
            </c:ext>
          </c:extLst>
        </c:ser>
        <c:dLbls>
          <c:showLegendKey val="0"/>
          <c:showVal val="0"/>
          <c:showCatName val="0"/>
          <c:showSerName val="0"/>
          <c:showPercent val="0"/>
          <c:showBubbleSize val="0"/>
        </c:dLbls>
        <c:gapWidth val="150"/>
        <c:axId val="251124976"/>
        <c:axId val="2511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c:ext xmlns:c16="http://schemas.microsoft.com/office/drawing/2014/chart" uri="{C3380CC4-5D6E-409C-BE32-E72D297353CC}">
              <c16:uniqueId val="{00000001-689F-4BBB-8014-DFCD3C1BF75C}"/>
            </c:ext>
          </c:extLst>
        </c:ser>
        <c:dLbls>
          <c:showLegendKey val="0"/>
          <c:showVal val="0"/>
          <c:showCatName val="0"/>
          <c:showSerName val="0"/>
          <c:showPercent val="0"/>
          <c:showBubbleSize val="0"/>
        </c:dLbls>
        <c:marker val="1"/>
        <c:smooth val="0"/>
        <c:axId val="251124976"/>
        <c:axId val="251124192"/>
      </c:lineChart>
      <c:dateAx>
        <c:axId val="251124976"/>
        <c:scaling>
          <c:orientation val="minMax"/>
        </c:scaling>
        <c:delete val="1"/>
        <c:axPos val="b"/>
        <c:numFmt formatCode="ge" sourceLinked="1"/>
        <c:majorTickMark val="none"/>
        <c:minorTickMark val="none"/>
        <c:tickLblPos val="none"/>
        <c:crossAx val="251124192"/>
        <c:crosses val="autoZero"/>
        <c:auto val="1"/>
        <c:lblOffset val="100"/>
        <c:baseTimeUnit val="years"/>
      </c:dateAx>
      <c:valAx>
        <c:axId val="2511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2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1.24</c:v>
                </c:pt>
                <c:pt idx="2">
                  <c:v>1.51</c:v>
                </c:pt>
                <c:pt idx="3">
                  <c:v>3.54</c:v>
                </c:pt>
                <c:pt idx="4">
                  <c:v>5.54</c:v>
                </c:pt>
              </c:numCache>
            </c:numRef>
          </c:val>
          <c:extLst>
            <c:ext xmlns:c16="http://schemas.microsoft.com/office/drawing/2014/chart" uri="{C3380CC4-5D6E-409C-BE32-E72D297353CC}">
              <c16:uniqueId val="{00000000-BEE4-4D90-9380-FF87C0FA2304}"/>
            </c:ext>
          </c:extLst>
        </c:ser>
        <c:dLbls>
          <c:showLegendKey val="0"/>
          <c:showVal val="0"/>
          <c:showCatName val="0"/>
          <c:showSerName val="0"/>
          <c:showPercent val="0"/>
          <c:showBubbleSize val="0"/>
        </c:dLbls>
        <c:gapWidth val="150"/>
        <c:axId val="251119096"/>
        <c:axId val="2511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c:ext xmlns:c16="http://schemas.microsoft.com/office/drawing/2014/chart" uri="{C3380CC4-5D6E-409C-BE32-E72D297353CC}">
              <c16:uniqueId val="{00000001-BEE4-4D90-9380-FF87C0FA2304}"/>
            </c:ext>
          </c:extLst>
        </c:ser>
        <c:dLbls>
          <c:showLegendKey val="0"/>
          <c:showVal val="0"/>
          <c:showCatName val="0"/>
          <c:showSerName val="0"/>
          <c:showPercent val="0"/>
          <c:showBubbleSize val="0"/>
        </c:dLbls>
        <c:marker val="1"/>
        <c:smooth val="0"/>
        <c:axId val="251119096"/>
        <c:axId val="251119488"/>
      </c:lineChart>
      <c:dateAx>
        <c:axId val="251119096"/>
        <c:scaling>
          <c:orientation val="minMax"/>
        </c:scaling>
        <c:delete val="1"/>
        <c:axPos val="b"/>
        <c:numFmt formatCode="ge" sourceLinked="1"/>
        <c:majorTickMark val="none"/>
        <c:minorTickMark val="none"/>
        <c:tickLblPos val="none"/>
        <c:crossAx val="251119488"/>
        <c:crosses val="autoZero"/>
        <c:auto val="1"/>
        <c:lblOffset val="100"/>
        <c:baseTimeUnit val="years"/>
      </c:dateAx>
      <c:valAx>
        <c:axId val="2511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1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BD-428E-AF8E-C2FAFE63C8A0}"/>
            </c:ext>
          </c:extLst>
        </c:ser>
        <c:dLbls>
          <c:showLegendKey val="0"/>
          <c:showVal val="0"/>
          <c:showCatName val="0"/>
          <c:showSerName val="0"/>
          <c:showPercent val="0"/>
          <c:showBubbleSize val="0"/>
        </c:dLbls>
        <c:gapWidth val="150"/>
        <c:axId val="251122624"/>
        <c:axId val="25144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c:ext xmlns:c16="http://schemas.microsoft.com/office/drawing/2014/chart" uri="{C3380CC4-5D6E-409C-BE32-E72D297353CC}">
              <c16:uniqueId val="{00000001-AABD-428E-AF8E-C2FAFE63C8A0}"/>
            </c:ext>
          </c:extLst>
        </c:ser>
        <c:dLbls>
          <c:showLegendKey val="0"/>
          <c:showVal val="0"/>
          <c:showCatName val="0"/>
          <c:showSerName val="0"/>
          <c:showPercent val="0"/>
          <c:showBubbleSize val="0"/>
        </c:dLbls>
        <c:marker val="1"/>
        <c:smooth val="0"/>
        <c:axId val="251122624"/>
        <c:axId val="251443760"/>
      </c:lineChart>
      <c:dateAx>
        <c:axId val="251122624"/>
        <c:scaling>
          <c:orientation val="minMax"/>
        </c:scaling>
        <c:delete val="1"/>
        <c:axPos val="b"/>
        <c:numFmt formatCode="ge" sourceLinked="1"/>
        <c:majorTickMark val="none"/>
        <c:minorTickMark val="none"/>
        <c:tickLblPos val="none"/>
        <c:crossAx val="251443760"/>
        <c:crosses val="autoZero"/>
        <c:auto val="1"/>
        <c:lblOffset val="100"/>
        <c:baseTimeUnit val="years"/>
      </c:dateAx>
      <c:valAx>
        <c:axId val="25144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1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666.21</c:v>
                </c:pt>
                <c:pt idx="1">
                  <c:v>636.08000000000004</c:v>
                </c:pt>
                <c:pt idx="2">
                  <c:v>652.61</c:v>
                </c:pt>
                <c:pt idx="3">
                  <c:v>175.23</c:v>
                </c:pt>
                <c:pt idx="4">
                  <c:v>179.61</c:v>
                </c:pt>
              </c:numCache>
            </c:numRef>
          </c:val>
          <c:extLst>
            <c:ext xmlns:c16="http://schemas.microsoft.com/office/drawing/2014/chart" uri="{C3380CC4-5D6E-409C-BE32-E72D297353CC}">
              <c16:uniqueId val="{00000000-67A5-4112-B389-63A615560442}"/>
            </c:ext>
          </c:extLst>
        </c:ser>
        <c:dLbls>
          <c:showLegendKey val="0"/>
          <c:showVal val="0"/>
          <c:showCatName val="0"/>
          <c:showSerName val="0"/>
          <c:showPercent val="0"/>
          <c:showBubbleSize val="0"/>
        </c:dLbls>
        <c:gapWidth val="150"/>
        <c:axId val="251438664"/>
        <c:axId val="25143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c:ext xmlns:c16="http://schemas.microsoft.com/office/drawing/2014/chart" uri="{C3380CC4-5D6E-409C-BE32-E72D297353CC}">
              <c16:uniqueId val="{00000001-67A5-4112-B389-63A615560442}"/>
            </c:ext>
          </c:extLst>
        </c:ser>
        <c:dLbls>
          <c:showLegendKey val="0"/>
          <c:showVal val="0"/>
          <c:showCatName val="0"/>
          <c:showSerName val="0"/>
          <c:showPercent val="0"/>
          <c:showBubbleSize val="0"/>
        </c:dLbls>
        <c:marker val="1"/>
        <c:smooth val="0"/>
        <c:axId val="251438664"/>
        <c:axId val="251439056"/>
      </c:lineChart>
      <c:dateAx>
        <c:axId val="251438664"/>
        <c:scaling>
          <c:orientation val="minMax"/>
        </c:scaling>
        <c:delete val="1"/>
        <c:axPos val="b"/>
        <c:numFmt formatCode="ge" sourceLinked="1"/>
        <c:majorTickMark val="none"/>
        <c:minorTickMark val="none"/>
        <c:tickLblPos val="none"/>
        <c:crossAx val="251439056"/>
        <c:crosses val="autoZero"/>
        <c:auto val="1"/>
        <c:lblOffset val="100"/>
        <c:baseTimeUnit val="years"/>
      </c:dateAx>
      <c:valAx>
        <c:axId val="25143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43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506.1</c:v>
                </c:pt>
                <c:pt idx="1">
                  <c:v>474.63</c:v>
                </c:pt>
                <c:pt idx="2">
                  <c:v>431.33</c:v>
                </c:pt>
                <c:pt idx="3">
                  <c:v>401.84</c:v>
                </c:pt>
                <c:pt idx="4">
                  <c:v>490.72</c:v>
                </c:pt>
              </c:numCache>
            </c:numRef>
          </c:val>
          <c:extLst>
            <c:ext xmlns:c16="http://schemas.microsoft.com/office/drawing/2014/chart" uri="{C3380CC4-5D6E-409C-BE32-E72D297353CC}">
              <c16:uniqueId val="{00000000-FEB4-4599-9059-380AFEACC54C}"/>
            </c:ext>
          </c:extLst>
        </c:ser>
        <c:dLbls>
          <c:showLegendKey val="0"/>
          <c:showVal val="0"/>
          <c:showCatName val="0"/>
          <c:showSerName val="0"/>
          <c:showPercent val="0"/>
          <c:showBubbleSize val="0"/>
        </c:dLbls>
        <c:gapWidth val="150"/>
        <c:axId val="251442976"/>
        <c:axId val="25144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c:ext xmlns:c16="http://schemas.microsoft.com/office/drawing/2014/chart" uri="{C3380CC4-5D6E-409C-BE32-E72D297353CC}">
              <c16:uniqueId val="{00000001-FEB4-4599-9059-380AFEACC54C}"/>
            </c:ext>
          </c:extLst>
        </c:ser>
        <c:dLbls>
          <c:showLegendKey val="0"/>
          <c:showVal val="0"/>
          <c:showCatName val="0"/>
          <c:showSerName val="0"/>
          <c:showPercent val="0"/>
          <c:showBubbleSize val="0"/>
        </c:dLbls>
        <c:marker val="1"/>
        <c:smooth val="0"/>
        <c:axId val="251442976"/>
        <c:axId val="251442584"/>
      </c:lineChart>
      <c:dateAx>
        <c:axId val="251442976"/>
        <c:scaling>
          <c:orientation val="minMax"/>
        </c:scaling>
        <c:delete val="1"/>
        <c:axPos val="b"/>
        <c:numFmt formatCode="ge" sourceLinked="1"/>
        <c:majorTickMark val="none"/>
        <c:minorTickMark val="none"/>
        <c:tickLblPos val="none"/>
        <c:crossAx val="251442584"/>
        <c:crosses val="autoZero"/>
        <c:auto val="1"/>
        <c:lblOffset val="100"/>
        <c:baseTimeUnit val="years"/>
      </c:dateAx>
      <c:valAx>
        <c:axId val="251442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4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98.21</c:v>
                </c:pt>
                <c:pt idx="1">
                  <c:v>104.45</c:v>
                </c:pt>
                <c:pt idx="2">
                  <c:v>112.4</c:v>
                </c:pt>
                <c:pt idx="3">
                  <c:v>120.11</c:v>
                </c:pt>
                <c:pt idx="4">
                  <c:v>102.99</c:v>
                </c:pt>
              </c:numCache>
            </c:numRef>
          </c:val>
          <c:extLst>
            <c:ext xmlns:c16="http://schemas.microsoft.com/office/drawing/2014/chart" uri="{C3380CC4-5D6E-409C-BE32-E72D297353CC}">
              <c16:uniqueId val="{00000000-4878-4343-9E4E-FBF6B0A7AA9D}"/>
            </c:ext>
          </c:extLst>
        </c:ser>
        <c:dLbls>
          <c:showLegendKey val="0"/>
          <c:showVal val="0"/>
          <c:showCatName val="0"/>
          <c:showSerName val="0"/>
          <c:showPercent val="0"/>
          <c:showBubbleSize val="0"/>
        </c:dLbls>
        <c:gapWidth val="150"/>
        <c:axId val="251441800"/>
        <c:axId val="25144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c:ext xmlns:c16="http://schemas.microsoft.com/office/drawing/2014/chart" uri="{C3380CC4-5D6E-409C-BE32-E72D297353CC}">
              <c16:uniqueId val="{00000001-4878-4343-9E4E-FBF6B0A7AA9D}"/>
            </c:ext>
          </c:extLst>
        </c:ser>
        <c:dLbls>
          <c:showLegendKey val="0"/>
          <c:showVal val="0"/>
          <c:showCatName val="0"/>
          <c:showSerName val="0"/>
          <c:showPercent val="0"/>
          <c:showBubbleSize val="0"/>
        </c:dLbls>
        <c:marker val="1"/>
        <c:smooth val="0"/>
        <c:axId val="251441800"/>
        <c:axId val="251444936"/>
      </c:lineChart>
      <c:dateAx>
        <c:axId val="251441800"/>
        <c:scaling>
          <c:orientation val="minMax"/>
        </c:scaling>
        <c:delete val="1"/>
        <c:axPos val="b"/>
        <c:numFmt formatCode="ge" sourceLinked="1"/>
        <c:majorTickMark val="none"/>
        <c:minorTickMark val="none"/>
        <c:tickLblPos val="none"/>
        <c:crossAx val="251444936"/>
        <c:crosses val="autoZero"/>
        <c:auto val="1"/>
        <c:lblOffset val="100"/>
        <c:baseTimeUnit val="years"/>
      </c:dateAx>
      <c:valAx>
        <c:axId val="25144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4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153.41999999999999</c:v>
                </c:pt>
                <c:pt idx="1">
                  <c:v>143.80000000000001</c:v>
                </c:pt>
                <c:pt idx="2">
                  <c:v>134.29</c:v>
                </c:pt>
                <c:pt idx="3">
                  <c:v>126.36</c:v>
                </c:pt>
                <c:pt idx="4">
                  <c:v>147.63999999999999</c:v>
                </c:pt>
              </c:numCache>
            </c:numRef>
          </c:val>
          <c:extLst>
            <c:ext xmlns:c16="http://schemas.microsoft.com/office/drawing/2014/chart" uri="{C3380CC4-5D6E-409C-BE32-E72D297353CC}">
              <c16:uniqueId val="{00000000-9A63-42AC-AF6E-46F081F327AE}"/>
            </c:ext>
          </c:extLst>
        </c:ser>
        <c:dLbls>
          <c:showLegendKey val="0"/>
          <c:showVal val="0"/>
          <c:showCatName val="0"/>
          <c:showSerName val="0"/>
          <c:showPercent val="0"/>
          <c:showBubbleSize val="0"/>
        </c:dLbls>
        <c:gapWidth val="150"/>
        <c:axId val="251444544"/>
        <c:axId val="25144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c:ext xmlns:c16="http://schemas.microsoft.com/office/drawing/2014/chart" uri="{C3380CC4-5D6E-409C-BE32-E72D297353CC}">
              <c16:uniqueId val="{00000001-9A63-42AC-AF6E-46F081F327AE}"/>
            </c:ext>
          </c:extLst>
        </c:ser>
        <c:dLbls>
          <c:showLegendKey val="0"/>
          <c:showVal val="0"/>
          <c:showCatName val="0"/>
          <c:showSerName val="0"/>
          <c:showPercent val="0"/>
          <c:showBubbleSize val="0"/>
        </c:dLbls>
        <c:marker val="1"/>
        <c:smooth val="0"/>
        <c:axId val="251444544"/>
        <c:axId val="251440232"/>
      </c:lineChart>
      <c:dateAx>
        <c:axId val="251444544"/>
        <c:scaling>
          <c:orientation val="minMax"/>
        </c:scaling>
        <c:delete val="1"/>
        <c:axPos val="b"/>
        <c:numFmt formatCode="ge" sourceLinked="1"/>
        <c:majorTickMark val="none"/>
        <c:minorTickMark val="none"/>
        <c:tickLblPos val="none"/>
        <c:crossAx val="251440232"/>
        <c:crosses val="autoZero"/>
        <c:auto val="1"/>
        <c:lblOffset val="100"/>
        <c:baseTimeUnit val="years"/>
      </c:dateAx>
      <c:valAx>
        <c:axId val="25144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西都市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31614</v>
      </c>
      <c r="AJ8" s="75"/>
      <c r="AK8" s="75"/>
      <c r="AL8" s="75"/>
      <c r="AM8" s="75"/>
      <c r="AN8" s="75"/>
      <c r="AO8" s="75"/>
      <c r="AP8" s="76"/>
      <c r="AQ8" s="57">
        <f>データ!R6</f>
        <v>438.79</v>
      </c>
      <c r="AR8" s="57"/>
      <c r="AS8" s="57"/>
      <c r="AT8" s="57"/>
      <c r="AU8" s="57"/>
      <c r="AV8" s="57"/>
      <c r="AW8" s="57"/>
      <c r="AX8" s="57"/>
      <c r="AY8" s="57">
        <f>データ!S6</f>
        <v>72.05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63.57</v>
      </c>
      <c r="K10" s="57"/>
      <c r="L10" s="57"/>
      <c r="M10" s="57"/>
      <c r="N10" s="57"/>
      <c r="O10" s="57"/>
      <c r="P10" s="57"/>
      <c r="Q10" s="57"/>
      <c r="R10" s="57">
        <f>データ!O6</f>
        <v>77.91</v>
      </c>
      <c r="S10" s="57"/>
      <c r="T10" s="57"/>
      <c r="U10" s="57"/>
      <c r="V10" s="57"/>
      <c r="W10" s="57"/>
      <c r="X10" s="57"/>
      <c r="Y10" s="57"/>
      <c r="Z10" s="65">
        <f>データ!P6</f>
        <v>2959</v>
      </c>
      <c r="AA10" s="65"/>
      <c r="AB10" s="65"/>
      <c r="AC10" s="65"/>
      <c r="AD10" s="65"/>
      <c r="AE10" s="65"/>
      <c r="AF10" s="65"/>
      <c r="AG10" s="65"/>
      <c r="AH10" s="2"/>
      <c r="AI10" s="65">
        <f>データ!T6</f>
        <v>23336</v>
      </c>
      <c r="AJ10" s="65"/>
      <c r="AK10" s="65"/>
      <c r="AL10" s="65"/>
      <c r="AM10" s="65"/>
      <c r="AN10" s="65"/>
      <c r="AO10" s="65"/>
      <c r="AP10" s="65"/>
      <c r="AQ10" s="57">
        <f>データ!U6</f>
        <v>71.88</v>
      </c>
      <c r="AR10" s="57"/>
      <c r="AS10" s="57"/>
      <c r="AT10" s="57"/>
      <c r="AU10" s="57"/>
      <c r="AV10" s="57"/>
      <c r="AW10" s="57"/>
      <c r="AX10" s="57"/>
      <c r="AY10" s="57">
        <f>データ!V6</f>
        <v>324.64999999999998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7" t="s">
        <v>24</v>
      </c>
      <c r="BM14" s="48"/>
      <c r="BN14" s="48"/>
      <c r="BO14" s="48"/>
      <c r="BP14" s="48"/>
      <c r="BQ14" s="48"/>
      <c r="BR14" s="48"/>
      <c r="BS14" s="48"/>
      <c r="BT14" s="48"/>
      <c r="BU14" s="48"/>
      <c r="BV14" s="48"/>
      <c r="BW14" s="48"/>
      <c r="BX14" s="48"/>
      <c r="BY14" s="48"/>
      <c r="BZ14" s="49"/>
    </row>
    <row r="15" spans="1:78" ht="13.5" customHeight="1">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50"/>
      <c r="BM15" s="51"/>
      <c r="BN15" s="51"/>
      <c r="BO15" s="51"/>
      <c r="BP15" s="51"/>
      <c r="BQ15" s="51"/>
      <c r="BR15" s="51"/>
      <c r="BS15" s="51"/>
      <c r="BT15" s="51"/>
      <c r="BU15" s="51"/>
      <c r="BV15" s="51"/>
      <c r="BW15" s="51"/>
      <c r="BX15" s="51"/>
      <c r="BY15" s="51"/>
      <c r="BZ15" s="52"/>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4" t="s">
        <v>106</v>
      </c>
      <c r="BM16" s="45"/>
      <c r="BN16" s="45"/>
      <c r="BO16" s="45"/>
      <c r="BP16" s="45"/>
      <c r="BQ16" s="45"/>
      <c r="BR16" s="45"/>
      <c r="BS16" s="45"/>
      <c r="BT16" s="45"/>
      <c r="BU16" s="45"/>
      <c r="BV16" s="45"/>
      <c r="BW16" s="45"/>
      <c r="BX16" s="45"/>
      <c r="BY16" s="45"/>
      <c r="BZ16" s="4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4"/>
      <c r="BM17" s="45"/>
      <c r="BN17" s="45"/>
      <c r="BO17" s="45"/>
      <c r="BP17" s="45"/>
      <c r="BQ17" s="45"/>
      <c r="BR17" s="45"/>
      <c r="BS17" s="45"/>
      <c r="BT17" s="45"/>
      <c r="BU17" s="45"/>
      <c r="BV17" s="45"/>
      <c r="BW17" s="45"/>
      <c r="BX17" s="45"/>
      <c r="BY17" s="45"/>
      <c r="BZ17" s="4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4"/>
      <c r="BM18" s="45"/>
      <c r="BN18" s="45"/>
      <c r="BO18" s="45"/>
      <c r="BP18" s="45"/>
      <c r="BQ18" s="45"/>
      <c r="BR18" s="45"/>
      <c r="BS18" s="45"/>
      <c r="BT18" s="45"/>
      <c r="BU18" s="45"/>
      <c r="BV18" s="45"/>
      <c r="BW18" s="45"/>
      <c r="BX18" s="45"/>
      <c r="BY18" s="45"/>
      <c r="BZ18" s="4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4"/>
      <c r="BM19" s="45"/>
      <c r="BN19" s="45"/>
      <c r="BO19" s="45"/>
      <c r="BP19" s="45"/>
      <c r="BQ19" s="45"/>
      <c r="BR19" s="45"/>
      <c r="BS19" s="45"/>
      <c r="BT19" s="45"/>
      <c r="BU19" s="45"/>
      <c r="BV19" s="45"/>
      <c r="BW19" s="45"/>
      <c r="BX19" s="45"/>
      <c r="BY19" s="45"/>
      <c r="BZ19" s="4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4"/>
      <c r="BM20" s="45"/>
      <c r="BN20" s="45"/>
      <c r="BO20" s="45"/>
      <c r="BP20" s="45"/>
      <c r="BQ20" s="45"/>
      <c r="BR20" s="45"/>
      <c r="BS20" s="45"/>
      <c r="BT20" s="45"/>
      <c r="BU20" s="45"/>
      <c r="BV20" s="45"/>
      <c r="BW20" s="45"/>
      <c r="BX20" s="45"/>
      <c r="BY20" s="45"/>
      <c r="BZ20" s="4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4"/>
      <c r="BM21" s="45"/>
      <c r="BN21" s="45"/>
      <c r="BO21" s="45"/>
      <c r="BP21" s="45"/>
      <c r="BQ21" s="45"/>
      <c r="BR21" s="45"/>
      <c r="BS21" s="45"/>
      <c r="BT21" s="45"/>
      <c r="BU21" s="45"/>
      <c r="BV21" s="45"/>
      <c r="BW21" s="45"/>
      <c r="BX21" s="45"/>
      <c r="BY21" s="45"/>
      <c r="BZ21" s="4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4"/>
      <c r="BM22" s="45"/>
      <c r="BN22" s="45"/>
      <c r="BO22" s="45"/>
      <c r="BP22" s="45"/>
      <c r="BQ22" s="45"/>
      <c r="BR22" s="45"/>
      <c r="BS22" s="45"/>
      <c r="BT22" s="45"/>
      <c r="BU22" s="45"/>
      <c r="BV22" s="45"/>
      <c r="BW22" s="45"/>
      <c r="BX22" s="45"/>
      <c r="BY22" s="45"/>
      <c r="BZ22" s="4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4"/>
      <c r="BM23" s="45"/>
      <c r="BN23" s="45"/>
      <c r="BO23" s="45"/>
      <c r="BP23" s="45"/>
      <c r="BQ23" s="45"/>
      <c r="BR23" s="45"/>
      <c r="BS23" s="45"/>
      <c r="BT23" s="45"/>
      <c r="BU23" s="45"/>
      <c r="BV23" s="45"/>
      <c r="BW23" s="45"/>
      <c r="BX23" s="45"/>
      <c r="BY23" s="45"/>
      <c r="BZ23" s="4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4"/>
      <c r="BM24" s="45"/>
      <c r="BN24" s="45"/>
      <c r="BO24" s="45"/>
      <c r="BP24" s="45"/>
      <c r="BQ24" s="45"/>
      <c r="BR24" s="45"/>
      <c r="BS24" s="45"/>
      <c r="BT24" s="45"/>
      <c r="BU24" s="45"/>
      <c r="BV24" s="45"/>
      <c r="BW24" s="45"/>
      <c r="BX24" s="45"/>
      <c r="BY24" s="45"/>
      <c r="BZ24" s="4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4"/>
      <c r="BM25" s="45"/>
      <c r="BN25" s="45"/>
      <c r="BO25" s="45"/>
      <c r="BP25" s="45"/>
      <c r="BQ25" s="45"/>
      <c r="BR25" s="45"/>
      <c r="BS25" s="45"/>
      <c r="BT25" s="45"/>
      <c r="BU25" s="45"/>
      <c r="BV25" s="45"/>
      <c r="BW25" s="45"/>
      <c r="BX25" s="45"/>
      <c r="BY25" s="45"/>
      <c r="BZ25" s="4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4"/>
      <c r="BM26" s="45"/>
      <c r="BN26" s="45"/>
      <c r="BO26" s="45"/>
      <c r="BP26" s="45"/>
      <c r="BQ26" s="45"/>
      <c r="BR26" s="45"/>
      <c r="BS26" s="45"/>
      <c r="BT26" s="45"/>
      <c r="BU26" s="45"/>
      <c r="BV26" s="45"/>
      <c r="BW26" s="45"/>
      <c r="BX26" s="45"/>
      <c r="BY26" s="45"/>
      <c r="BZ26" s="4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4"/>
      <c r="BM27" s="45"/>
      <c r="BN27" s="45"/>
      <c r="BO27" s="45"/>
      <c r="BP27" s="45"/>
      <c r="BQ27" s="45"/>
      <c r="BR27" s="45"/>
      <c r="BS27" s="45"/>
      <c r="BT27" s="45"/>
      <c r="BU27" s="45"/>
      <c r="BV27" s="45"/>
      <c r="BW27" s="45"/>
      <c r="BX27" s="45"/>
      <c r="BY27" s="45"/>
      <c r="BZ27" s="4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4"/>
      <c r="BM28" s="45"/>
      <c r="BN28" s="45"/>
      <c r="BO28" s="45"/>
      <c r="BP28" s="45"/>
      <c r="BQ28" s="45"/>
      <c r="BR28" s="45"/>
      <c r="BS28" s="45"/>
      <c r="BT28" s="45"/>
      <c r="BU28" s="45"/>
      <c r="BV28" s="45"/>
      <c r="BW28" s="45"/>
      <c r="BX28" s="45"/>
      <c r="BY28" s="45"/>
      <c r="BZ28" s="4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4"/>
      <c r="BM29" s="45"/>
      <c r="BN29" s="45"/>
      <c r="BO29" s="45"/>
      <c r="BP29" s="45"/>
      <c r="BQ29" s="45"/>
      <c r="BR29" s="45"/>
      <c r="BS29" s="45"/>
      <c r="BT29" s="45"/>
      <c r="BU29" s="45"/>
      <c r="BV29" s="45"/>
      <c r="BW29" s="45"/>
      <c r="BX29" s="45"/>
      <c r="BY29" s="45"/>
      <c r="BZ29" s="4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4"/>
      <c r="BM30" s="45"/>
      <c r="BN30" s="45"/>
      <c r="BO30" s="45"/>
      <c r="BP30" s="45"/>
      <c r="BQ30" s="45"/>
      <c r="BR30" s="45"/>
      <c r="BS30" s="45"/>
      <c r="BT30" s="45"/>
      <c r="BU30" s="45"/>
      <c r="BV30" s="45"/>
      <c r="BW30" s="45"/>
      <c r="BX30" s="45"/>
      <c r="BY30" s="45"/>
      <c r="BZ30" s="4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4"/>
      <c r="BM31" s="45"/>
      <c r="BN31" s="45"/>
      <c r="BO31" s="45"/>
      <c r="BP31" s="45"/>
      <c r="BQ31" s="45"/>
      <c r="BR31" s="45"/>
      <c r="BS31" s="45"/>
      <c r="BT31" s="45"/>
      <c r="BU31" s="45"/>
      <c r="BV31" s="45"/>
      <c r="BW31" s="45"/>
      <c r="BX31" s="45"/>
      <c r="BY31" s="45"/>
      <c r="BZ31" s="4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4"/>
      <c r="BM32" s="45"/>
      <c r="BN32" s="45"/>
      <c r="BO32" s="45"/>
      <c r="BP32" s="45"/>
      <c r="BQ32" s="45"/>
      <c r="BR32" s="45"/>
      <c r="BS32" s="45"/>
      <c r="BT32" s="45"/>
      <c r="BU32" s="45"/>
      <c r="BV32" s="45"/>
      <c r="BW32" s="45"/>
      <c r="BX32" s="45"/>
      <c r="BY32" s="45"/>
      <c r="BZ32" s="4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4"/>
      <c r="BM33" s="45"/>
      <c r="BN33" s="45"/>
      <c r="BO33" s="45"/>
      <c r="BP33" s="45"/>
      <c r="BQ33" s="45"/>
      <c r="BR33" s="45"/>
      <c r="BS33" s="45"/>
      <c r="BT33" s="45"/>
      <c r="BU33" s="45"/>
      <c r="BV33" s="45"/>
      <c r="BW33" s="45"/>
      <c r="BX33" s="45"/>
      <c r="BY33" s="45"/>
      <c r="BZ33" s="4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4"/>
      <c r="BM34" s="45"/>
      <c r="BN34" s="45"/>
      <c r="BO34" s="45"/>
      <c r="BP34" s="45"/>
      <c r="BQ34" s="45"/>
      <c r="BR34" s="45"/>
      <c r="BS34" s="45"/>
      <c r="BT34" s="45"/>
      <c r="BU34" s="45"/>
      <c r="BV34" s="45"/>
      <c r="BW34" s="45"/>
      <c r="BX34" s="45"/>
      <c r="BY34" s="45"/>
      <c r="BZ34" s="4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4"/>
      <c r="BM35" s="45"/>
      <c r="BN35" s="45"/>
      <c r="BO35" s="45"/>
      <c r="BP35" s="45"/>
      <c r="BQ35" s="45"/>
      <c r="BR35" s="45"/>
      <c r="BS35" s="45"/>
      <c r="BT35" s="45"/>
      <c r="BU35" s="45"/>
      <c r="BV35" s="45"/>
      <c r="BW35" s="45"/>
      <c r="BX35" s="45"/>
      <c r="BY35" s="45"/>
      <c r="BZ35" s="4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4"/>
      <c r="BM36" s="45"/>
      <c r="BN36" s="45"/>
      <c r="BO36" s="45"/>
      <c r="BP36" s="45"/>
      <c r="BQ36" s="45"/>
      <c r="BR36" s="45"/>
      <c r="BS36" s="45"/>
      <c r="BT36" s="45"/>
      <c r="BU36" s="45"/>
      <c r="BV36" s="45"/>
      <c r="BW36" s="45"/>
      <c r="BX36" s="45"/>
      <c r="BY36" s="45"/>
      <c r="BZ36" s="4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4"/>
      <c r="BM37" s="45"/>
      <c r="BN37" s="45"/>
      <c r="BO37" s="45"/>
      <c r="BP37" s="45"/>
      <c r="BQ37" s="45"/>
      <c r="BR37" s="45"/>
      <c r="BS37" s="45"/>
      <c r="BT37" s="45"/>
      <c r="BU37" s="45"/>
      <c r="BV37" s="45"/>
      <c r="BW37" s="45"/>
      <c r="BX37" s="45"/>
      <c r="BY37" s="45"/>
      <c r="BZ37" s="4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4"/>
      <c r="BM38" s="45"/>
      <c r="BN38" s="45"/>
      <c r="BO38" s="45"/>
      <c r="BP38" s="45"/>
      <c r="BQ38" s="45"/>
      <c r="BR38" s="45"/>
      <c r="BS38" s="45"/>
      <c r="BT38" s="45"/>
      <c r="BU38" s="45"/>
      <c r="BV38" s="45"/>
      <c r="BW38" s="45"/>
      <c r="BX38" s="45"/>
      <c r="BY38" s="45"/>
      <c r="BZ38" s="4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4"/>
      <c r="BM39" s="45"/>
      <c r="BN39" s="45"/>
      <c r="BO39" s="45"/>
      <c r="BP39" s="45"/>
      <c r="BQ39" s="45"/>
      <c r="BR39" s="45"/>
      <c r="BS39" s="45"/>
      <c r="BT39" s="45"/>
      <c r="BU39" s="45"/>
      <c r="BV39" s="45"/>
      <c r="BW39" s="45"/>
      <c r="BX39" s="45"/>
      <c r="BY39" s="45"/>
      <c r="BZ39" s="4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4"/>
      <c r="BM40" s="45"/>
      <c r="BN40" s="45"/>
      <c r="BO40" s="45"/>
      <c r="BP40" s="45"/>
      <c r="BQ40" s="45"/>
      <c r="BR40" s="45"/>
      <c r="BS40" s="45"/>
      <c r="BT40" s="45"/>
      <c r="BU40" s="45"/>
      <c r="BV40" s="45"/>
      <c r="BW40" s="45"/>
      <c r="BX40" s="45"/>
      <c r="BY40" s="45"/>
      <c r="BZ40" s="4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4"/>
      <c r="BM41" s="45"/>
      <c r="BN41" s="45"/>
      <c r="BO41" s="45"/>
      <c r="BP41" s="45"/>
      <c r="BQ41" s="45"/>
      <c r="BR41" s="45"/>
      <c r="BS41" s="45"/>
      <c r="BT41" s="45"/>
      <c r="BU41" s="45"/>
      <c r="BV41" s="45"/>
      <c r="BW41" s="45"/>
      <c r="BX41" s="45"/>
      <c r="BY41" s="45"/>
      <c r="BZ41" s="4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4"/>
      <c r="BM42" s="45"/>
      <c r="BN42" s="45"/>
      <c r="BO42" s="45"/>
      <c r="BP42" s="45"/>
      <c r="BQ42" s="45"/>
      <c r="BR42" s="45"/>
      <c r="BS42" s="45"/>
      <c r="BT42" s="45"/>
      <c r="BU42" s="45"/>
      <c r="BV42" s="45"/>
      <c r="BW42" s="45"/>
      <c r="BX42" s="45"/>
      <c r="BY42" s="45"/>
      <c r="BZ42" s="4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4"/>
      <c r="BM43" s="45"/>
      <c r="BN43" s="45"/>
      <c r="BO43" s="45"/>
      <c r="BP43" s="45"/>
      <c r="BQ43" s="45"/>
      <c r="BR43" s="45"/>
      <c r="BS43" s="45"/>
      <c r="BT43" s="45"/>
      <c r="BU43" s="45"/>
      <c r="BV43" s="45"/>
      <c r="BW43" s="45"/>
      <c r="BX43" s="45"/>
      <c r="BY43" s="45"/>
      <c r="BZ43" s="4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4"/>
      <c r="BM44" s="45"/>
      <c r="BN44" s="45"/>
      <c r="BO44" s="45"/>
      <c r="BP44" s="45"/>
      <c r="BQ44" s="45"/>
      <c r="BR44" s="45"/>
      <c r="BS44" s="45"/>
      <c r="BT44" s="45"/>
      <c r="BU44" s="45"/>
      <c r="BV44" s="45"/>
      <c r="BW44" s="45"/>
      <c r="BX44" s="45"/>
      <c r="BY44" s="45"/>
      <c r="BZ44" s="4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7" t="s">
        <v>29</v>
      </c>
      <c r="BM45" s="48"/>
      <c r="BN45" s="48"/>
      <c r="BO45" s="48"/>
      <c r="BP45" s="48"/>
      <c r="BQ45" s="48"/>
      <c r="BR45" s="48"/>
      <c r="BS45" s="48"/>
      <c r="BT45" s="48"/>
      <c r="BU45" s="48"/>
      <c r="BV45" s="48"/>
      <c r="BW45" s="48"/>
      <c r="BX45" s="48"/>
      <c r="BY45" s="48"/>
      <c r="BZ45" s="49"/>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0"/>
      <c r="BM46" s="51"/>
      <c r="BN46" s="51"/>
      <c r="BO46" s="51"/>
      <c r="BP46" s="51"/>
      <c r="BQ46" s="51"/>
      <c r="BR46" s="51"/>
      <c r="BS46" s="51"/>
      <c r="BT46" s="51"/>
      <c r="BU46" s="51"/>
      <c r="BV46" s="51"/>
      <c r="BW46" s="51"/>
      <c r="BX46" s="51"/>
      <c r="BY46" s="51"/>
      <c r="BZ46" s="52"/>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4" t="s">
        <v>104</v>
      </c>
      <c r="BM47" s="45"/>
      <c r="BN47" s="45"/>
      <c r="BO47" s="45"/>
      <c r="BP47" s="45"/>
      <c r="BQ47" s="45"/>
      <c r="BR47" s="45"/>
      <c r="BS47" s="45"/>
      <c r="BT47" s="45"/>
      <c r="BU47" s="45"/>
      <c r="BV47" s="45"/>
      <c r="BW47" s="45"/>
      <c r="BX47" s="45"/>
      <c r="BY47" s="45"/>
      <c r="BZ47" s="4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4"/>
      <c r="BM48" s="45"/>
      <c r="BN48" s="45"/>
      <c r="BO48" s="45"/>
      <c r="BP48" s="45"/>
      <c r="BQ48" s="45"/>
      <c r="BR48" s="45"/>
      <c r="BS48" s="45"/>
      <c r="BT48" s="45"/>
      <c r="BU48" s="45"/>
      <c r="BV48" s="45"/>
      <c r="BW48" s="45"/>
      <c r="BX48" s="45"/>
      <c r="BY48" s="45"/>
      <c r="BZ48" s="4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4"/>
      <c r="BM49" s="45"/>
      <c r="BN49" s="45"/>
      <c r="BO49" s="45"/>
      <c r="BP49" s="45"/>
      <c r="BQ49" s="45"/>
      <c r="BR49" s="45"/>
      <c r="BS49" s="45"/>
      <c r="BT49" s="45"/>
      <c r="BU49" s="45"/>
      <c r="BV49" s="45"/>
      <c r="BW49" s="45"/>
      <c r="BX49" s="45"/>
      <c r="BY49" s="45"/>
      <c r="BZ49" s="4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4"/>
      <c r="BM50" s="45"/>
      <c r="BN50" s="45"/>
      <c r="BO50" s="45"/>
      <c r="BP50" s="45"/>
      <c r="BQ50" s="45"/>
      <c r="BR50" s="45"/>
      <c r="BS50" s="45"/>
      <c r="BT50" s="45"/>
      <c r="BU50" s="45"/>
      <c r="BV50" s="45"/>
      <c r="BW50" s="45"/>
      <c r="BX50" s="45"/>
      <c r="BY50" s="45"/>
      <c r="BZ50" s="4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4"/>
      <c r="BM51" s="45"/>
      <c r="BN51" s="45"/>
      <c r="BO51" s="45"/>
      <c r="BP51" s="45"/>
      <c r="BQ51" s="45"/>
      <c r="BR51" s="45"/>
      <c r="BS51" s="45"/>
      <c r="BT51" s="45"/>
      <c r="BU51" s="45"/>
      <c r="BV51" s="45"/>
      <c r="BW51" s="45"/>
      <c r="BX51" s="45"/>
      <c r="BY51" s="45"/>
      <c r="BZ51" s="4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4"/>
      <c r="BM52" s="45"/>
      <c r="BN52" s="45"/>
      <c r="BO52" s="45"/>
      <c r="BP52" s="45"/>
      <c r="BQ52" s="45"/>
      <c r="BR52" s="45"/>
      <c r="BS52" s="45"/>
      <c r="BT52" s="45"/>
      <c r="BU52" s="45"/>
      <c r="BV52" s="45"/>
      <c r="BW52" s="45"/>
      <c r="BX52" s="45"/>
      <c r="BY52" s="45"/>
      <c r="BZ52" s="4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4"/>
      <c r="BM53" s="45"/>
      <c r="BN53" s="45"/>
      <c r="BO53" s="45"/>
      <c r="BP53" s="45"/>
      <c r="BQ53" s="45"/>
      <c r="BR53" s="45"/>
      <c r="BS53" s="45"/>
      <c r="BT53" s="45"/>
      <c r="BU53" s="45"/>
      <c r="BV53" s="45"/>
      <c r="BW53" s="45"/>
      <c r="BX53" s="45"/>
      <c r="BY53" s="45"/>
      <c r="BZ53" s="4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4"/>
      <c r="BM54" s="45"/>
      <c r="BN54" s="45"/>
      <c r="BO54" s="45"/>
      <c r="BP54" s="45"/>
      <c r="BQ54" s="45"/>
      <c r="BR54" s="45"/>
      <c r="BS54" s="45"/>
      <c r="BT54" s="45"/>
      <c r="BU54" s="45"/>
      <c r="BV54" s="45"/>
      <c r="BW54" s="45"/>
      <c r="BX54" s="45"/>
      <c r="BY54" s="45"/>
      <c r="BZ54" s="4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4"/>
      <c r="BM55" s="45"/>
      <c r="BN55" s="45"/>
      <c r="BO55" s="45"/>
      <c r="BP55" s="45"/>
      <c r="BQ55" s="45"/>
      <c r="BR55" s="45"/>
      <c r="BS55" s="45"/>
      <c r="BT55" s="45"/>
      <c r="BU55" s="45"/>
      <c r="BV55" s="45"/>
      <c r="BW55" s="45"/>
      <c r="BX55" s="45"/>
      <c r="BY55" s="45"/>
      <c r="BZ55" s="4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4"/>
      <c r="BM56" s="45"/>
      <c r="BN56" s="45"/>
      <c r="BO56" s="45"/>
      <c r="BP56" s="45"/>
      <c r="BQ56" s="45"/>
      <c r="BR56" s="45"/>
      <c r="BS56" s="45"/>
      <c r="BT56" s="45"/>
      <c r="BU56" s="45"/>
      <c r="BV56" s="45"/>
      <c r="BW56" s="45"/>
      <c r="BX56" s="45"/>
      <c r="BY56" s="45"/>
      <c r="BZ56" s="4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4"/>
      <c r="BM57" s="45"/>
      <c r="BN57" s="45"/>
      <c r="BO57" s="45"/>
      <c r="BP57" s="45"/>
      <c r="BQ57" s="45"/>
      <c r="BR57" s="45"/>
      <c r="BS57" s="45"/>
      <c r="BT57" s="45"/>
      <c r="BU57" s="45"/>
      <c r="BV57" s="45"/>
      <c r="BW57" s="45"/>
      <c r="BX57" s="45"/>
      <c r="BY57" s="45"/>
      <c r="BZ57" s="4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4"/>
      <c r="BM58" s="45"/>
      <c r="BN58" s="45"/>
      <c r="BO58" s="45"/>
      <c r="BP58" s="45"/>
      <c r="BQ58" s="45"/>
      <c r="BR58" s="45"/>
      <c r="BS58" s="45"/>
      <c r="BT58" s="45"/>
      <c r="BU58" s="45"/>
      <c r="BV58" s="45"/>
      <c r="BW58" s="45"/>
      <c r="BX58" s="45"/>
      <c r="BY58" s="45"/>
      <c r="BZ58" s="4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4"/>
      <c r="BM59" s="45"/>
      <c r="BN59" s="45"/>
      <c r="BO59" s="45"/>
      <c r="BP59" s="45"/>
      <c r="BQ59" s="45"/>
      <c r="BR59" s="45"/>
      <c r="BS59" s="45"/>
      <c r="BT59" s="45"/>
      <c r="BU59" s="45"/>
      <c r="BV59" s="45"/>
      <c r="BW59" s="45"/>
      <c r="BX59" s="45"/>
      <c r="BY59" s="45"/>
      <c r="BZ59" s="46"/>
    </row>
    <row r="60" spans="1:78" ht="13.5" customHeight="1">
      <c r="A60" s="2"/>
      <c r="B60" s="41" t="s">
        <v>34</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44"/>
      <c r="BM60" s="45"/>
      <c r="BN60" s="45"/>
      <c r="BO60" s="45"/>
      <c r="BP60" s="45"/>
      <c r="BQ60" s="45"/>
      <c r="BR60" s="45"/>
      <c r="BS60" s="45"/>
      <c r="BT60" s="45"/>
      <c r="BU60" s="45"/>
      <c r="BV60" s="45"/>
      <c r="BW60" s="45"/>
      <c r="BX60" s="45"/>
      <c r="BY60" s="45"/>
      <c r="BZ60" s="46"/>
    </row>
    <row r="61" spans="1:78" ht="13.5" customHeight="1">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44"/>
      <c r="BM61" s="45"/>
      <c r="BN61" s="45"/>
      <c r="BO61" s="45"/>
      <c r="BP61" s="45"/>
      <c r="BQ61" s="45"/>
      <c r="BR61" s="45"/>
      <c r="BS61" s="45"/>
      <c r="BT61" s="45"/>
      <c r="BU61" s="45"/>
      <c r="BV61" s="45"/>
      <c r="BW61" s="45"/>
      <c r="BX61" s="45"/>
      <c r="BY61" s="45"/>
      <c r="BZ61" s="4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4"/>
      <c r="BM62" s="45"/>
      <c r="BN62" s="45"/>
      <c r="BO62" s="45"/>
      <c r="BP62" s="45"/>
      <c r="BQ62" s="45"/>
      <c r="BR62" s="45"/>
      <c r="BS62" s="45"/>
      <c r="BT62" s="45"/>
      <c r="BU62" s="45"/>
      <c r="BV62" s="45"/>
      <c r="BW62" s="45"/>
      <c r="BX62" s="45"/>
      <c r="BY62" s="45"/>
      <c r="BZ62" s="4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4"/>
      <c r="BM63" s="45"/>
      <c r="BN63" s="45"/>
      <c r="BO63" s="45"/>
      <c r="BP63" s="45"/>
      <c r="BQ63" s="45"/>
      <c r="BR63" s="45"/>
      <c r="BS63" s="45"/>
      <c r="BT63" s="45"/>
      <c r="BU63" s="45"/>
      <c r="BV63" s="45"/>
      <c r="BW63" s="45"/>
      <c r="BX63" s="45"/>
      <c r="BY63" s="45"/>
      <c r="BZ63" s="4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7" t="s">
        <v>35</v>
      </c>
      <c r="BM64" s="48"/>
      <c r="BN64" s="48"/>
      <c r="BO64" s="48"/>
      <c r="BP64" s="48"/>
      <c r="BQ64" s="48"/>
      <c r="BR64" s="48"/>
      <c r="BS64" s="48"/>
      <c r="BT64" s="48"/>
      <c r="BU64" s="48"/>
      <c r="BV64" s="48"/>
      <c r="BW64" s="48"/>
      <c r="BX64" s="48"/>
      <c r="BY64" s="48"/>
      <c r="BZ64" s="49"/>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0"/>
      <c r="BM65" s="51"/>
      <c r="BN65" s="51"/>
      <c r="BO65" s="51"/>
      <c r="BP65" s="51"/>
      <c r="BQ65" s="51"/>
      <c r="BR65" s="51"/>
      <c r="BS65" s="51"/>
      <c r="BT65" s="51"/>
      <c r="BU65" s="51"/>
      <c r="BV65" s="51"/>
      <c r="BW65" s="51"/>
      <c r="BX65" s="51"/>
      <c r="BY65" s="51"/>
      <c r="BZ65" s="52"/>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4" t="s">
        <v>105</v>
      </c>
      <c r="BM66" s="45"/>
      <c r="BN66" s="45"/>
      <c r="BO66" s="45"/>
      <c r="BP66" s="45"/>
      <c r="BQ66" s="45"/>
      <c r="BR66" s="45"/>
      <c r="BS66" s="45"/>
      <c r="BT66" s="45"/>
      <c r="BU66" s="45"/>
      <c r="BV66" s="45"/>
      <c r="BW66" s="45"/>
      <c r="BX66" s="45"/>
      <c r="BY66" s="45"/>
      <c r="BZ66" s="4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4"/>
      <c r="BM67" s="45"/>
      <c r="BN67" s="45"/>
      <c r="BO67" s="45"/>
      <c r="BP67" s="45"/>
      <c r="BQ67" s="45"/>
      <c r="BR67" s="45"/>
      <c r="BS67" s="45"/>
      <c r="BT67" s="45"/>
      <c r="BU67" s="45"/>
      <c r="BV67" s="45"/>
      <c r="BW67" s="45"/>
      <c r="BX67" s="45"/>
      <c r="BY67" s="45"/>
      <c r="BZ67" s="4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4"/>
      <c r="BM68" s="45"/>
      <c r="BN68" s="45"/>
      <c r="BO68" s="45"/>
      <c r="BP68" s="45"/>
      <c r="BQ68" s="45"/>
      <c r="BR68" s="45"/>
      <c r="BS68" s="45"/>
      <c r="BT68" s="45"/>
      <c r="BU68" s="45"/>
      <c r="BV68" s="45"/>
      <c r="BW68" s="45"/>
      <c r="BX68" s="45"/>
      <c r="BY68" s="45"/>
      <c r="BZ68" s="4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4"/>
      <c r="BM69" s="45"/>
      <c r="BN69" s="45"/>
      <c r="BO69" s="45"/>
      <c r="BP69" s="45"/>
      <c r="BQ69" s="45"/>
      <c r="BR69" s="45"/>
      <c r="BS69" s="45"/>
      <c r="BT69" s="45"/>
      <c r="BU69" s="45"/>
      <c r="BV69" s="45"/>
      <c r="BW69" s="45"/>
      <c r="BX69" s="45"/>
      <c r="BY69" s="45"/>
      <c r="BZ69" s="4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4"/>
      <c r="BM70" s="45"/>
      <c r="BN70" s="45"/>
      <c r="BO70" s="45"/>
      <c r="BP70" s="45"/>
      <c r="BQ70" s="45"/>
      <c r="BR70" s="45"/>
      <c r="BS70" s="45"/>
      <c r="BT70" s="45"/>
      <c r="BU70" s="45"/>
      <c r="BV70" s="45"/>
      <c r="BW70" s="45"/>
      <c r="BX70" s="45"/>
      <c r="BY70" s="45"/>
      <c r="BZ70" s="4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4"/>
      <c r="BM71" s="45"/>
      <c r="BN71" s="45"/>
      <c r="BO71" s="45"/>
      <c r="BP71" s="45"/>
      <c r="BQ71" s="45"/>
      <c r="BR71" s="45"/>
      <c r="BS71" s="45"/>
      <c r="BT71" s="45"/>
      <c r="BU71" s="45"/>
      <c r="BV71" s="45"/>
      <c r="BW71" s="45"/>
      <c r="BX71" s="45"/>
      <c r="BY71" s="45"/>
      <c r="BZ71" s="4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4"/>
      <c r="BM72" s="45"/>
      <c r="BN72" s="45"/>
      <c r="BO72" s="45"/>
      <c r="BP72" s="45"/>
      <c r="BQ72" s="45"/>
      <c r="BR72" s="45"/>
      <c r="BS72" s="45"/>
      <c r="BT72" s="45"/>
      <c r="BU72" s="45"/>
      <c r="BV72" s="45"/>
      <c r="BW72" s="45"/>
      <c r="BX72" s="45"/>
      <c r="BY72" s="45"/>
      <c r="BZ72" s="4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4"/>
      <c r="BM73" s="45"/>
      <c r="BN73" s="45"/>
      <c r="BO73" s="45"/>
      <c r="BP73" s="45"/>
      <c r="BQ73" s="45"/>
      <c r="BR73" s="45"/>
      <c r="BS73" s="45"/>
      <c r="BT73" s="45"/>
      <c r="BU73" s="45"/>
      <c r="BV73" s="45"/>
      <c r="BW73" s="45"/>
      <c r="BX73" s="45"/>
      <c r="BY73" s="45"/>
      <c r="BZ73" s="4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4"/>
      <c r="BM74" s="45"/>
      <c r="BN74" s="45"/>
      <c r="BO74" s="45"/>
      <c r="BP74" s="45"/>
      <c r="BQ74" s="45"/>
      <c r="BR74" s="45"/>
      <c r="BS74" s="45"/>
      <c r="BT74" s="45"/>
      <c r="BU74" s="45"/>
      <c r="BV74" s="45"/>
      <c r="BW74" s="45"/>
      <c r="BX74" s="45"/>
      <c r="BY74" s="45"/>
      <c r="BZ74" s="4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4"/>
      <c r="BM75" s="45"/>
      <c r="BN75" s="45"/>
      <c r="BO75" s="45"/>
      <c r="BP75" s="45"/>
      <c r="BQ75" s="45"/>
      <c r="BR75" s="45"/>
      <c r="BS75" s="45"/>
      <c r="BT75" s="45"/>
      <c r="BU75" s="45"/>
      <c r="BV75" s="45"/>
      <c r="BW75" s="45"/>
      <c r="BX75" s="45"/>
      <c r="BY75" s="45"/>
      <c r="BZ75" s="4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4"/>
      <c r="BM76" s="45"/>
      <c r="BN76" s="45"/>
      <c r="BO76" s="45"/>
      <c r="BP76" s="45"/>
      <c r="BQ76" s="45"/>
      <c r="BR76" s="45"/>
      <c r="BS76" s="45"/>
      <c r="BT76" s="45"/>
      <c r="BU76" s="45"/>
      <c r="BV76" s="45"/>
      <c r="BW76" s="45"/>
      <c r="BX76" s="45"/>
      <c r="BY76" s="45"/>
      <c r="BZ76" s="4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4"/>
      <c r="BM77" s="45"/>
      <c r="BN77" s="45"/>
      <c r="BO77" s="45"/>
      <c r="BP77" s="45"/>
      <c r="BQ77" s="45"/>
      <c r="BR77" s="45"/>
      <c r="BS77" s="45"/>
      <c r="BT77" s="45"/>
      <c r="BU77" s="45"/>
      <c r="BV77" s="45"/>
      <c r="BW77" s="45"/>
      <c r="BX77" s="45"/>
      <c r="BY77" s="45"/>
      <c r="BZ77" s="4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4"/>
      <c r="BM78" s="45"/>
      <c r="BN78" s="45"/>
      <c r="BO78" s="45"/>
      <c r="BP78" s="45"/>
      <c r="BQ78" s="45"/>
      <c r="BR78" s="45"/>
      <c r="BS78" s="45"/>
      <c r="BT78" s="45"/>
      <c r="BU78" s="45"/>
      <c r="BV78" s="45"/>
      <c r="BW78" s="45"/>
      <c r="BX78" s="45"/>
      <c r="BY78" s="45"/>
      <c r="BZ78" s="46"/>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4"/>
      <c r="BM79" s="45"/>
      <c r="BN79" s="45"/>
      <c r="BO79" s="45"/>
      <c r="BP79" s="45"/>
      <c r="BQ79" s="45"/>
      <c r="BR79" s="45"/>
      <c r="BS79" s="45"/>
      <c r="BT79" s="45"/>
      <c r="BU79" s="45"/>
      <c r="BV79" s="45"/>
      <c r="BW79" s="45"/>
      <c r="BX79" s="45"/>
      <c r="BY79" s="45"/>
      <c r="BZ79" s="46"/>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4"/>
      <c r="BM80" s="45"/>
      <c r="BN80" s="45"/>
      <c r="BO80" s="45"/>
      <c r="BP80" s="45"/>
      <c r="BQ80" s="45"/>
      <c r="BR80" s="45"/>
      <c r="BS80" s="45"/>
      <c r="BT80" s="45"/>
      <c r="BU80" s="45"/>
      <c r="BV80" s="45"/>
      <c r="BW80" s="45"/>
      <c r="BX80" s="45"/>
      <c r="BY80" s="45"/>
      <c r="BZ80" s="4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4"/>
      <c r="BM81" s="45"/>
      <c r="BN81" s="45"/>
      <c r="BO81" s="45"/>
      <c r="BP81" s="45"/>
      <c r="BQ81" s="45"/>
      <c r="BR81" s="45"/>
      <c r="BS81" s="45"/>
      <c r="BT81" s="45"/>
      <c r="BU81" s="45"/>
      <c r="BV81" s="45"/>
      <c r="BW81" s="45"/>
      <c r="BX81" s="45"/>
      <c r="BY81" s="45"/>
      <c r="BZ81" s="4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4"/>
      <c r="BM82" s="55"/>
      <c r="BN82" s="55"/>
      <c r="BO82" s="55"/>
      <c r="BP82" s="55"/>
      <c r="BQ82" s="55"/>
      <c r="BR82" s="55"/>
      <c r="BS82" s="55"/>
      <c r="BT82" s="55"/>
      <c r="BU82" s="55"/>
      <c r="BV82" s="55"/>
      <c r="BW82" s="55"/>
      <c r="BX82" s="55"/>
      <c r="BY82" s="55"/>
      <c r="BZ82" s="56"/>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C34:P35"/>
    <mergeCell ref="R34:AE35"/>
    <mergeCell ref="AG34:AT35"/>
    <mergeCell ref="AV34:BI35"/>
    <mergeCell ref="BL16:BZ44"/>
    <mergeCell ref="AY10:BF10"/>
    <mergeCell ref="BL10:BM10"/>
    <mergeCell ref="BL11:BZ13"/>
    <mergeCell ref="B14:BJ15"/>
    <mergeCell ref="BL14:BZ15"/>
    <mergeCell ref="B10:I10"/>
    <mergeCell ref="J10:Q10"/>
    <mergeCell ref="R10:Y10"/>
    <mergeCell ref="Z10:AG10"/>
    <mergeCell ref="AI10:AP10"/>
    <mergeCell ref="AQ10:AX10"/>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452084</v>
      </c>
      <c r="D6" s="31">
        <f t="shared" si="3"/>
        <v>46</v>
      </c>
      <c r="E6" s="31">
        <f t="shared" si="3"/>
        <v>1</v>
      </c>
      <c r="F6" s="31">
        <f t="shared" si="3"/>
        <v>0</v>
      </c>
      <c r="G6" s="31">
        <f t="shared" si="3"/>
        <v>1</v>
      </c>
      <c r="H6" s="31" t="str">
        <f t="shared" si="3"/>
        <v>宮崎県　西都市</v>
      </c>
      <c r="I6" s="31" t="str">
        <f t="shared" si="3"/>
        <v>法適用</v>
      </c>
      <c r="J6" s="31" t="str">
        <f t="shared" si="3"/>
        <v>水道事業</v>
      </c>
      <c r="K6" s="31" t="str">
        <f t="shared" si="3"/>
        <v>末端給水事業</v>
      </c>
      <c r="L6" s="31" t="str">
        <f t="shared" si="3"/>
        <v>A6</v>
      </c>
      <c r="M6" s="32" t="str">
        <f t="shared" si="3"/>
        <v>-</v>
      </c>
      <c r="N6" s="32">
        <f t="shared" si="3"/>
        <v>63.57</v>
      </c>
      <c r="O6" s="32">
        <f t="shared" si="3"/>
        <v>77.91</v>
      </c>
      <c r="P6" s="32">
        <f t="shared" si="3"/>
        <v>2959</v>
      </c>
      <c r="Q6" s="32">
        <f t="shared" si="3"/>
        <v>31614</v>
      </c>
      <c r="R6" s="32">
        <f t="shared" si="3"/>
        <v>438.79</v>
      </c>
      <c r="S6" s="32">
        <f t="shared" si="3"/>
        <v>72.05</v>
      </c>
      <c r="T6" s="32">
        <f t="shared" si="3"/>
        <v>23336</v>
      </c>
      <c r="U6" s="32">
        <f t="shared" si="3"/>
        <v>71.88</v>
      </c>
      <c r="V6" s="32">
        <f t="shared" si="3"/>
        <v>324.64999999999998</v>
      </c>
      <c r="W6" s="33">
        <f>IF(W7="",NA(),W7)</f>
        <v>106.62</v>
      </c>
      <c r="X6" s="33">
        <f t="shared" ref="X6:AF6" si="4">IF(X7="",NA(),X7)</f>
        <v>112.77</v>
      </c>
      <c r="Y6" s="33">
        <f t="shared" si="4"/>
        <v>122.16</v>
      </c>
      <c r="Z6" s="33">
        <f t="shared" si="4"/>
        <v>126.18</v>
      </c>
      <c r="AA6" s="33">
        <f t="shared" si="4"/>
        <v>111.13</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666.21</v>
      </c>
      <c r="AT6" s="33">
        <f t="shared" ref="AT6:BB6" si="6">IF(AT7="",NA(),AT7)</f>
        <v>636.08000000000004</v>
      </c>
      <c r="AU6" s="33">
        <f t="shared" si="6"/>
        <v>652.61</v>
      </c>
      <c r="AV6" s="33">
        <f t="shared" si="6"/>
        <v>175.23</v>
      </c>
      <c r="AW6" s="33">
        <f t="shared" si="6"/>
        <v>179.61</v>
      </c>
      <c r="AX6" s="33">
        <f t="shared" si="6"/>
        <v>995.5</v>
      </c>
      <c r="AY6" s="33">
        <f t="shared" si="6"/>
        <v>915.5</v>
      </c>
      <c r="AZ6" s="33">
        <f t="shared" si="6"/>
        <v>963.24</v>
      </c>
      <c r="BA6" s="33">
        <f t="shared" si="6"/>
        <v>381.53</v>
      </c>
      <c r="BB6" s="33">
        <f t="shared" si="6"/>
        <v>391.54</v>
      </c>
      <c r="BC6" s="32" t="str">
        <f>IF(BC7="","",IF(BC7="-","【-】","【"&amp;SUBSTITUTE(TEXT(BC7,"#,##0.00"),"-","△")&amp;"】"))</f>
        <v>【262.74】</v>
      </c>
      <c r="BD6" s="33">
        <f>IF(BD7="",NA(),BD7)</f>
        <v>506.1</v>
      </c>
      <c r="BE6" s="33">
        <f t="shared" ref="BE6:BM6" si="7">IF(BE7="",NA(),BE7)</f>
        <v>474.63</v>
      </c>
      <c r="BF6" s="33">
        <f t="shared" si="7"/>
        <v>431.33</v>
      </c>
      <c r="BG6" s="33">
        <f t="shared" si="7"/>
        <v>401.84</v>
      </c>
      <c r="BH6" s="33">
        <f t="shared" si="7"/>
        <v>490.72</v>
      </c>
      <c r="BI6" s="33">
        <f t="shared" si="7"/>
        <v>414.59</v>
      </c>
      <c r="BJ6" s="33">
        <f t="shared" si="7"/>
        <v>404.78</v>
      </c>
      <c r="BK6" s="33">
        <f t="shared" si="7"/>
        <v>400.38</v>
      </c>
      <c r="BL6" s="33">
        <f t="shared" si="7"/>
        <v>393.27</v>
      </c>
      <c r="BM6" s="33">
        <f t="shared" si="7"/>
        <v>386.97</v>
      </c>
      <c r="BN6" s="32" t="str">
        <f>IF(BN7="","",IF(BN7="-","【-】","【"&amp;SUBSTITUTE(TEXT(BN7,"#,##0.00"),"-","△")&amp;"】"))</f>
        <v>【276.38】</v>
      </c>
      <c r="BO6" s="33">
        <f>IF(BO7="",NA(),BO7)</f>
        <v>98.21</v>
      </c>
      <c r="BP6" s="33">
        <f t="shared" ref="BP6:BX6" si="8">IF(BP7="",NA(),BP7)</f>
        <v>104.45</v>
      </c>
      <c r="BQ6" s="33">
        <f t="shared" si="8"/>
        <v>112.4</v>
      </c>
      <c r="BR6" s="33">
        <f t="shared" si="8"/>
        <v>120.11</v>
      </c>
      <c r="BS6" s="33">
        <f t="shared" si="8"/>
        <v>102.99</v>
      </c>
      <c r="BT6" s="33">
        <f t="shared" si="8"/>
        <v>97.71</v>
      </c>
      <c r="BU6" s="33">
        <f t="shared" si="8"/>
        <v>98.07</v>
      </c>
      <c r="BV6" s="33">
        <f t="shared" si="8"/>
        <v>96.56</v>
      </c>
      <c r="BW6" s="33">
        <f t="shared" si="8"/>
        <v>100.47</v>
      </c>
      <c r="BX6" s="33">
        <f t="shared" si="8"/>
        <v>101.72</v>
      </c>
      <c r="BY6" s="32" t="str">
        <f>IF(BY7="","",IF(BY7="-","【-】","【"&amp;SUBSTITUTE(TEXT(BY7,"#,##0.00"),"-","△")&amp;"】"))</f>
        <v>【104.99】</v>
      </c>
      <c r="BZ6" s="33">
        <f>IF(BZ7="",NA(),BZ7)</f>
        <v>153.41999999999999</v>
      </c>
      <c r="CA6" s="33">
        <f t="shared" ref="CA6:CI6" si="9">IF(CA7="",NA(),CA7)</f>
        <v>143.80000000000001</v>
      </c>
      <c r="CB6" s="33">
        <f t="shared" si="9"/>
        <v>134.29</v>
      </c>
      <c r="CC6" s="33">
        <f t="shared" si="9"/>
        <v>126.36</v>
      </c>
      <c r="CD6" s="33">
        <f t="shared" si="9"/>
        <v>147.63999999999999</v>
      </c>
      <c r="CE6" s="33">
        <f t="shared" si="9"/>
        <v>173.56</v>
      </c>
      <c r="CF6" s="33">
        <f t="shared" si="9"/>
        <v>172.26</v>
      </c>
      <c r="CG6" s="33">
        <f t="shared" si="9"/>
        <v>177.14</v>
      </c>
      <c r="CH6" s="33">
        <f t="shared" si="9"/>
        <v>169.82</v>
      </c>
      <c r="CI6" s="33">
        <f t="shared" si="9"/>
        <v>168.2</v>
      </c>
      <c r="CJ6" s="32" t="str">
        <f>IF(CJ7="","",IF(CJ7="-","【-】","【"&amp;SUBSTITUTE(TEXT(CJ7,"#,##0.00"),"-","△")&amp;"】"))</f>
        <v>【163.72】</v>
      </c>
      <c r="CK6" s="33">
        <f>IF(CK7="",NA(),CK7)</f>
        <v>68.75</v>
      </c>
      <c r="CL6" s="33">
        <f t="shared" ref="CL6:CT6" si="10">IF(CL7="",NA(),CL7)</f>
        <v>68.81</v>
      </c>
      <c r="CM6" s="33">
        <f t="shared" si="10"/>
        <v>69.73</v>
      </c>
      <c r="CN6" s="33">
        <f t="shared" si="10"/>
        <v>68.010000000000005</v>
      </c>
      <c r="CO6" s="33">
        <f t="shared" si="10"/>
        <v>69.77</v>
      </c>
      <c r="CP6" s="33">
        <f t="shared" si="10"/>
        <v>55.84</v>
      </c>
      <c r="CQ6" s="33">
        <f t="shared" si="10"/>
        <v>55.68</v>
      </c>
      <c r="CR6" s="33">
        <f t="shared" si="10"/>
        <v>55.64</v>
      </c>
      <c r="CS6" s="33">
        <f t="shared" si="10"/>
        <v>55.13</v>
      </c>
      <c r="CT6" s="33">
        <f t="shared" si="10"/>
        <v>54.77</v>
      </c>
      <c r="CU6" s="32" t="str">
        <f>IF(CU7="","",IF(CU7="-","【-】","【"&amp;SUBSTITUTE(TEXT(CU7,"#,##0.00"),"-","△")&amp;"】"))</f>
        <v>【59.76】</v>
      </c>
      <c r="CV6" s="33">
        <f>IF(CV7="",NA(),CV7)</f>
        <v>86.51</v>
      </c>
      <c r="CW6" s="33">
        <f t="shared" ref="CW6:DE6" si="11">IF(CW7="",NA(),CW7)</f>
        <v>86.26</v>
      </c>
      <c r="CX6" s="33">
        <f t="shared" si="11"/>
        <v>85.99</v>
      </c>
      <c r="CY6" s="33">
        <f t="shared" si="11"/>
        <v>85.95</v>
      </c>
      <c r="CZ6" s="33">
        <f t="shared" si="11"/>
        <v>86.26</v>
      </c>
      <c r="DA6" s="33">
        <f t="shared" si="11"/>
        <v>83.11</v>
      </c>
      <c r="DB6" s="33">
        <f t="shared" si="11"/>
        <v>83.18</v>
      </c>
      <c r="DC6" s="33">
        <f t="shared" si="11"/>
        <v>83.09</v>
      </c>
      <c r="DD6" s="33">
        <f t="shared" si="11"/>
        <v>83</v>
      </c>
      <c r="DE6" s="33">
        <f t="shared" si="11"/>
        <v>82.89</v>
      </c>
      <c r="DF6" s="32" t="str">
        <f>IF(DF7="","",IF(DF7="-","【-】","【"&amp;SUBSTITUTE(TEXT(DF7,"#,##0.00"),"-","△")&amp;"】"))</f>
        <v>【89.95】</v>
      </c>
      <c r="DG6" s="33">
        <f>IF(DG7="",NA(),DG7)</f>
        <v>43</v>
      </c>
      <c r="DH6" s="33">
        <f t="shared" ref="DH6:DP6" si="12">IF(DH7="",NA(),DH7)</f>
        <v>44.15</v>
      </c>
      <c r="DI6" s="33">
        <f t="shared" si="12"/>
        <v>44.7</v>
      </c>
      <c r="DJ6" s="33">
        <f t="shared" si="12"/>
        <v>45.35</v>
      </c>
      <c r="DK6" s="33">
        <f t="shared" si="12"/>
        <v>39.46</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3">
        <f t="shared" ref="DS6:EA6" si="13">IF(DS7="",NA(),DS7)</f>
        <v>1.24</v>
      </c>
      <c r="DT6" s="33">
        <f t="shared" si="13"/>
        <v>1.51</v>
      </c>
      <c r="DU6" s="33">
        <f t="shared" si="13"/>
        <v>3.54</v>
      </c>
      <c r="DV6" s="33">
        <f t="shared" si="13"/>
        <v>5.54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0.85</v>
      </c>
      <c r="ED6" s="33">
        <f t="shared" ref="ED6:EL6" si="14">IF(ED7="",NA(),ED7)</f>
        <v>1.2</v>
      </c>
      <c r="EE6" s="33">
        <f t="shared" si="14"/>
        <v>1.29</v>
      </c>
      <c r="EF6" s="33">
        <f t="shared" si="14"/>
        <v>1.1100000000000001</v>
      </c>
      <c r="EG6" s="33">
        <f t="shared" si="14"/>
        <v>0.61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452084</v>
      </c>
      <c r="D7" s="35">
        <v>46</v>
      </c>
      <c r="E7" s="35">
        <v>1</v>
      </c>
      <c r="F7" s="35">
        <v>0</v>
      </c>
      <c r="G7" s="35">
        <v>1</v>
      </c>
      <c r="H7" s="35" t="s">
        <v>93</v>
      </c>
      <c r="I7" s="35" t="s">
        <v>94</v>
      </c>
      <c r="J7" s="35" t="s">
        <v>95</v>
      </c>
      <c r="K7" s="35" t="s">
        <v>96</v>
      </c>
      <c r="L7" s="35" t="s">
        <v>97</v>
      </c>
      <c r="M7" s="36" t="s">
        <v>98</v>
      </c>
      <c r="N7" s="36">
        <v>63.57</v>
      </c>
      <c r="O7" s="36">
        <v>77.91</v>
      </c>
      <c r="P7" s="36">
        <v>2959</v>
      </c>
      <c r="Q7" s="36">
        <v>31614</v>
      </c>
      <c r="R7" s="36">
        <v>438.79</v>
      </c>
      <c r="S7" s="36">
        <v>72.05</v>
      </c>
      <c r="T7" s="36">
        <v>23336</v>
      </c>
      <c r="U7" s="36">
        <v>71.88</v>
      </c>
      <c r="V7" s="36">
        <v>324.64999999999998</v>
      </c>
      <c r="W7" s="36">
        <v>106.62</v>
      </c>
      <c r="X7" s="36">
        <v>112.77</v>
      </c>
      <c r="Y7" s="36">
        <v>122.16</v>
      </c>
      <c r="Z7" s="36">
        <v>126.18</v>
      </c>
      <c r="AA7" s="36">
        <v>111.13</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666.21</v>
      </c>
      <c r="AT7" s="36">
        <v>636.08000000000004</v>
      </c>
      <c r="AU7" s="36">
        <v>652.61</v>
      </c>
      <c r="AV7" s="36">
        <v>175.23</v>
      </c>
      <c r="AW7" s="36">
        <v>179.61</v>
      </c>
      <c r="AX7" s="36">
        <v>995.5</v>
      </c>
      <c r="AY7" s="36">
        <v>915.5</v>
      </c>
      <c r="AZ7" s="36">
        <v>963.24</v>
      </c>
      <c r="BA7" s="36">
        <v>381.53</v>
      </c>
      <c r="BB7" s="36">
        <v>391.54</v>
      </c>
      <c r="BC7" s="36">
        <v>262.74</v>
      </c>
      <c r="BD7" s="36">
        <v>506.1</v>
      </c>
      <c r="BE7" s="36">
        <v>474.63</v>
      </c>
      <c r="BF7" s="36">
        <v>431.33</v>
      </c>
      <c r="BG7" s="36">
        <v>401.84</v>
      </c>
      <c r="BH7" s="36">
        <v>490.72</v>
      </c>
      <c r="BI7" s="36">
        <v>414.59</v>
      </c>
      <c r="BJ7" s="36">
        <v>404.78</v>
      </c>
      <c r="BK7" s="36">
        <v>400.38</v>
      </c>
      <c r="BL7" s="36">
        <v>393.27</v>
      </c>
      <c r="BM7" s="36">
        <v>386.97</v>
      </c>
      <c r="BN7" s="36">
        <v>276.38</v>
      </c>
      <c r="BO7" s="36">
        <v>98.21</v>
      </c>
      <c r="BP7" s="36">
        <v>104.45</v>
      </c>
      <c r="BQ7" s="36">
        <v>112.4</v>
      </c>
      <c r="BR7" s="36">
        <v>120.11</v>
      </c>
      <c r="BS7" s="36">
        <v>102.99</v>
      </c>
      <c r="BT7" s="36">
        <v>97.71</v>
      </c>
      <c r="BU7" s="36">
        <v>98.07</v>
      </c>
      <c r="BV7" s="36">
        <v>96.56</v>
      </c>
      <c r="BW7" s="36">
        <v>100.47</v>
      </c>
      <c r="BX7" s="36">
        <v>101.72</v>
      </c>
      <c r="BY7" s="36">
        <v>104.99</v>
      </c>
      <c r="BZ7" s="36">
        <v>153.41999999999999</v>
      </c>
      <c r="CA7" s="36">
        <v>143.80000000000001</v>
      </c>
      <c r="CB7" s="36">
        <v>134.29</v>
      </c>
      <c r="CC7" s="36">
        <v>126.36</v>
      </c>
      <c r="CD7" s="36">
        <v>147.63999999999999</v>
      </c>
      <c r="CE7" s="36">
        <v>173.56</v>
      </c>
      <c r="CF7" s="36">
        <v>172.26</v>
      </c>
      <c r="CG7" s="36">
        <v>177.14</v>
      </c>
      <c r="CH7" s="36">
        <v>169.82</v>
      </c>
      <c r="CI7" s="36">
        <v>168.2</v>
      </c>
      <c r="CJ7" s="36">
        <v>163.72</v>
      </c>
      <c r="CK7" s="36">
        <v>68.75</v>
      </c>
      <c r="CL7" s="36">
        <v>68.81</v>
      </c>
      <c r="CM7" s="36">
        <v>69.73</v>
      </c>
      <c r="CN7" s="36">
        <v>68.010000000000005</v>
      </c>
      <c r="CO7" s="36">
        <v>69.77</v>
      </c>
      <c r="CP7" s="36">
        <v>55.84</v>
      </c>
      <c r="CQ7" s="36">
        <v>55.68</v>
      </c>
      <c r="CR7" s="36">
        <v>55.64</v>
      </c>
      <c r="CS7" s="36">
        <v>55.13</v>
      </c>
      <c r="CT7" s="36">
        <v>54.77</v>
      </c>
      <c r="CU7" s="36">
        <v>59.76</v>
      </c>
      <c r="CV7" s="36">
        <v>86.51</v>
      </c>
      <c r="CW7" s="36">
        <v>86.26</v>
      </c>
      <c r="CX7" s="36">
        <v>85.99</v>
      </c>
      <c r="CY7" s="36">
        <v>85.95</v>
      </c>
      <c r="CZ7" s="36">
        <v>86.26</v>
      </c>
      <c r="DA7" s="36">
        <v>83.11</v>
      </c>
      <c r="DB7" s="36">
        <v>83.18</v>
      </c>
      <c r="DC7" s="36">
        <v>83.09</v>
      </c>
      <c r="DD7" s="36">
        <v>83</v>
      </c>
      <c r="DE7" s="36">
        <v>82.89</v>
      </c>
      <c r="DF7" s="36">
        <v>89.95</v>
      </c>
      <c r="DG7" s="36">
        <v>43</v>
      </c>
      <c r="DH7" s="36">
        <v>44.15</v>
      </c>
      <c r="DI7" s="36">
        <v>44.7</v>
      </c>
      <c r="DJ7" s="36">
        <v>45.35</v>
      </c>
      <c r="DK7" s="36">
        <v>39.46</v>
      </c>
      <c r="DL7" s="36">
        <v>37.090000000000003</v>
      </c>
      <c r="DM7" s="36">
        <v>38.07</v>
      </c>
      <c r="DN7" s="36">
        <v>39.06</v>
      </c>
      <c r="DO7" s="36">
        <v>46.66</v>
      </c>
      <c r="DP7" s="36">
        <v>47.46</v>
      </c>
      <c r="DQ7" s="36">
        <v>47.18</v>
      </c>
      <c r="DR7" s="36">
        <v>0</v>
      </c>
      <c r="DS7" s="36">
        <v>1.24</v>
      </c>
      <c r="DT7" s="36">
        <v>1.51</v>
      </c>
      <c r="DU7" s="36">
        <v>3.54</v>
      </c>
      <c r="DV7" s="36">
        <v>5.54</v>
      </c>
      <c r="DW7" s="36">
        <v>6.63</v>
      </c>
      <c r="DX7" s="36">
        <v>7.73</v>
      </c>
      <c r="DY7" s="36">
        <v>8.8699999999999992</v>
      </c>
      <c r="DZ7" s="36">
        <v>9.85</v>
      </c>
      <c r="EA7" s="36">
        <v>9.7100000000000009</v>
      </c>
      <c r="EB7" s="36">
        <v>13.18</v>
      </c>
      <c r="EC7" s="36">
        <v>0.85</v>
      </c>
      <c r="ED7" s="36">
        <v>1.2</v>
      </c>
      <c r="EE7" s="36">
        <v>1.29</v>
      </c>
      <c r="EF7" s="36">
        <v>1.1100000000000001</v>
      </c>
      <c r="EG7" s="36">
        <v>0.61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dcterms:created xsi:type="dcterms:W3CDTF">2017-02-01T08:51:01Z</dcterms:created>
  <dcterms:modified xsi:type="dcterms:W3CDTF">2017-02-21T04:49:39Z</dcterms:modified>
  <cp:category/>
</cp:coreProperties>
</file>