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s12213\Desktop\"/>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<sst xmlns="http://schemas.openxmlformats.org/spreadsheetml/2006/main" count="232" uniqueCount="120">
  <si>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</si>
  <si>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</si>
  <si>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</si>
  <si>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</si>
  <si>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</si>
  <si>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</si>
  <si>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</si>
  <si>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</si>
  <si>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</si>
  <si>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</si>
  <si>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</si>
  <si>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</si>
  <si>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</si>
  <si>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</si>
  <si>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</si>
  <si>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</si>
  <si>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</si>
  <si>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</si>
  <si>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</si>
  <si>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</si>
  <si>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</si>
  <si>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</si>
  <si>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</si>
  <si>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</si>
  <si>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</si>
  <si>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</si>
  <si>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</si>
  <si>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</si>
  <si>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</si>
  <si>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</si>
  <si>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</si>
  <si>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</si>
  <si>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</si>
  <si>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</si>
  <si>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</si>
  <si>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</si>
  <si>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</si>
  <si>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</si>
  <si>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</si>
  <si>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</si>
  <si>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</si>
  <si>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</si>
  <si>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</si>
  <si>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</si>
  <si>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</si>
  <si>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</si>
  <si>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</si>
  <si>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</si>
  <si>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</si>
  <si>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</si>
  <si>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</si>
  <si>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</si>
  <si>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</si>
  <si>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</si>
  <si>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</si>
  <si>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</si>
  <si>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</si>
  <si>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</si>
  <si>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</si>
  <si>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</si>
  <si>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</si>
  <si>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</si>
  <si>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</si>
  <si>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</si>
  <si>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</si>
  <si>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</si>
  <si>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</si>
  <si>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</si>
  <si>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</si>
  <si>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</si>
  <si>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</si>
  <si>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</si>
  <si>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</si>
  <si>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</si>
  <si>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</si>
  <si>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</si>
  <si>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</si>
  <si>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</si>
  <si>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</si>
  <si>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</si>
  <si>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</si>
  <si>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</si>
  <si>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</si>
  <si>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</si>
  <si>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</si>
  <si>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</si>
  <si>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</si>
  <si>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</si>
  <si>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</si>
  <si>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</si>
  <si>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</si>
  <si>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</si>
  <si>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</si>
  <si>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</si>
  <si>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</si>
  <si>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</si>
  <si>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</si>
  <si>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</si>
  <si>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</si>
  <si>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</si>
  <si>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</si>
  <si>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</si>
  <si>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</si>
  <si>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</si>
  <si>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</si>
  <si>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</si>
  <si>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</si>
  <si>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</si>
  <si>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</si>
  <si>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</si>
  <si>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</si>
  <si>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</si>
  <si>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</si>
  <si>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</si>
  <si>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</si>
  <si>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</si>
  <si>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道管の耐用年数は、標準的に40年と言われていますが、本市においては、①有形固定資産減価償却率②管路経年変化率、いずれも類似団体と比べるとほぼ変わらない、もしくは高くなっています。よって年々老朽化が進んでいることがわかります。③管路更新率については、簡易水道事業との統合により25年～28年度は、新設の管路布設を優先したため、管路更新率が低くなっていると分析されます。今後は、新設工事との工事の平準化を図りつつ、優先順位により、耐震化を含め、老朽管の更新を図ります。</t>
    <rPh sb="0" eb="2">
      <t>スイドウ</t>
    </rPh>
    <rPh sb="2" eb="3">
      <t>カン</t>
    </rPh>
    <rPh sb="4" eb="6">
      <t>タイヨウ</t>
    </rPh>
    <rPh sb="6" eb="8">
      <t>ネンスウ</t>
    </rPh>
    <rPh sb="10" eb="13">
      <t>ヒョウジュンテキ</t>
    </rPh>
    <rPh sb="16" eb="17">
      <t>ネン</t>
    </rPh>
    <rPh sb="18" eb="19">
      <t>イ</t>
    </rPh>
    <rPh sb="27" eb="28">
      <t>ホン</t>
    </rPh>
    <rPh sb="28" eb="29">
      <t>シ</t>
    </rPh>
    <rPh sb="36" eb="38">
      <t>ユウケイ</t>
    </rPh>
    <rPh sb="38" eb="40">
      <t>コテイ</t>
    </rPh>
    <rPh sb="40" eb="42">
      <t>シサン</t>
    </rPh>
    <rPh sb="42" eb="44">
      <t>ゲンカ</t>
    </rPh>
    <rPh sb="44" eb="46">
      <t>ショウキャク</t>
    </rPh>
    <rPh sb="46" eb="47">
      <t>リツ</t>
    </rPh>
    <rPh sb="48" eb="50">
      <t>カンロ</t>
    </rPh>
    <rPh sb="50" eb="52">
      <t>ケイネン</t>
    </rPh>
    <rPh sb="52" eb="54">
      <t>ヘンカ</t>
    </rPh>
    <rPh sb="54" eb="55">
      <t>リツ</t>
    </rPh>
    <rPh sb="60" eb="62">
      <t>ルイジ</t>
    </rPh>
    <rPh sb="62" eb="64">
      <t>ダンタイ</t>
    </rPh>
    <rPh sb="65" eb="66">
      <t>クラ</t>
    </rPh>
    <rPh sb="71" eb="72">
      <t>カ</t>
    </rPh>
    <rPh sb="81" eb="82">
      <t>タカ</t>
    </rPh>
    <rPh sb="114" eb="116">
      <t>カンロ</t>
    </rPh>
    <rPh sb="116" eb="118">
      <t>コウシン</t>
    </rPh>
    <rPh sb="118" eb="119">
      <t>リツ</t>
    </rPh>
    <rPh sb="125" eb="127">
      <t>カンイ</t>
    </rPh>
    <rPh sb="127" eb="129">
      <t>スイドウ</t>
    </rPh>
    <rPh sb="129" eb="131">
      <t>ジギョウ</t>
    </rPh>
    <rPh sb="133" eb="135">
      <t>トウゴウ</t>
    </rPh>
    <rPh sb="140" eb="141">
      <t>ネン</t>
    </rPh>
    <rPh sb="144" eb="146">
      <t>ネンド</t>
    </rPh>
    <rPh sb="148" eb="150">
      <t>シンセツ</t>
    </rPh>
    <rPh sb="151" eb="152">
      <t>カン</t>
    </rPh>
    <rPh sb="152" eb="153">
      <t>ロ</t>
    </rPh>
    <rPh sb="153" eb="155">
      <t>フセツ</t>
    </rPh>
    <rPh sb="156" eb="158">
      <t>ユウセン</t>
    </rPh>
    <rPh sb="163" eb="165">
      <t>カンロ</t>
    </rPh>
    <rPh sb="165" eb="167">
      <t>コウシン</t>
    </rPh>
    <rPh sb="167" eb="168">
      <t>リツ</t>
    </rPh>
    <rPh sb="169" eb="170">
      <t>ヒク</t>
    </rPh>
    <rPh sb="177" eb="179">
      <t>ブンセキ</t>
    </rPh>
    <rPh sb="184" eb="186">
      <t>コンゴ</t>
    </rPh>
    <rPh sb="188" eb="190">
      <t>シンセツ</t>
    </rPh>
    <rPh sb="190" eb="192">
      <t>コウジ</t>
    </rPh>
    <rPh sb="194" eb="196">
      <t>コウジ</t>
    </rPh>
    <rPh sb="197" eb="200">
      <t>ヘイジュンカ</t>
    </rPh>
    <rPh sb="201" eb="202">
      <t>ハカ</t>
    </rPh>
    <rPh sb="206" eb="208">
      <t>ユウセン</t>
    </rPh>
    <rPh sb="208" eb="210">
      <t>ジュンイ</t>
    </rPh>
    <rPh sb="214" eb="217">
      <t>タイシンカ</t>
    </rPh>
    <rPh sb="218" eb="219">
      <t>フク</t>
    </rPh>
    <phoneticPr fontId="4"/>
  </si>
  <si>
    <t>本市の水道事業は、類似団体と比較すると概ね経営・運営状況は良好と判断していますが、老朽化による施設等の更新率や人口減少による給水収益の減少が危惧されるところです。また、平成29年4月からの簡易水道事業との統合により、企業債元金の増加や料金回収率の低下などが懸念されることから、元金償還額以内の企業債借入の徹底による企業債元金残高の減少や、料金改定による収益性の向上を図る必要もあります。一方では、基幹施設の耐震化などにより、災害に強い水道施設の構築を図る必要があります。いずれにしても、建設改良への投資は、健全経営が前提となることから、今後の将来計画となる日南市経営戦略を平成30年度に策定する予定です。</t>
    <rPh sb="0" eb="1">
      <t>ホン</t>
    </rPh>
    <rPh sb="1" eb="2">
      <t>シ</t>
    </rPh>
    <rPh sb="3" eb="5">
      <t>スイドウ</t>
    </rPh>
    <rPh sb="5" eb="7">
      <t>ジギョウ</t>
    </rPh>
    <rPh sb="9" eb="11">
      <t>ルイジ</t>
    </rPh>
    <rPh sb="11" eb="13">
      <t>ダンタイ</t>
    </rPh>
    <rPh sb="14" eb="16">
      <t>ヒカク</t>
    </rPh>
    <rPh sb="19" eb="20">
      <t>オオム</t>
    </rPh>
    <rPh sb="21" eb="23">
      <t>ケイエイ</t>
    </rPh>
    <rPh sb="24" eb="26">
      <t>ウンエイ</t>
    </rPh>
    <rPh sb="26" eb="28">
      <t>ジョウキョウ</t>
    </rPh>
    <rPh sb="29" eb="31">
      <t>リョウコウ</t>
    </rPh>
    <rPh sb="32" eb="34">
      <t>ハンダン</t>
    </rPh>
    <rPh sb="41" eb="44">
      <t>ロウキュウカ</t>
    </rPh>
    <rPh sb="47" eb="49">
      <t>シセツ</t>
    </rPh>
    <rPh sb="49" eb="50">
      <t>トウ</t>
    </rPh>
    <rPh sb="51" eb="53">
      <t>コウシン</t>
    </rPh>
    <rPh sb="53" eb="54">
      <t>リツ</t>
    </rPh>
    <rPh sb="55" eb="57">
      <t>ジンコウ</t>
    </rPh>
    <rPh sb="57" eb="59">
      <t>ゲンショウ</t>
    </rPh>
    <rPh sb="62" eb="64">
      <t>キュウスイ</t>
    </rPh>
    <rPh sb="64" eb="66">
      <t>シュウエキ</t>
    </rPh>
    <rPh sb="67" eb="69">
      <t>ゲンショウ</t>
    </rPh>
    <rPh sb="70" eb="72">
      <t>キグ</t>
    </rPh>
    <rPh sb="84" eb="86">
      <t>ヘイセイ</t>
    </rPh>
    <rPh sb="88" eb="89">
      <t>ネン</t>
    </rPh>
    <rPh sb="90" eb="91">
      <t>ガツ</t>
    </rPh>
    <rPh sb="94" eb="96">
      <t>カンイ</t>
    </rPh>
    <rPh sb="96" eb="98">
      <t>スイドウ</t>
    </rPh>
    <rPh sb="98" eb="100">
      <t>ジギョウ</t>
    </rPh>
    <rPh sb="102" eb="104">
      <t>トウゴウ</t>
    </rPh>
    <rPh sb="108" eb="110">
      <t>キギョウ</t>
    </rPh>
    <rPh sb="110" eb="111">
      <t>サイ</t>
    </rPh>
    <rPh sb="111" eb="113">
      <t>ガンキン</t>
    </rPh>
    <rPh sb="114" eb="116">
      <t>ゾウカ</t>
    </rPh>
    <rPh sb="117" eb="119">
      <t>リョウキン</t>
    </rPh>
    <rPh sb="119" eb="121">
      <t>カイシュウ</t>
    </rPh>
    <rPh sb="121" eb="122">
      <t>リツ</t>
    </rPh>
    <rPh sb="123" eb="125">
      <t>テイカ</t>
    </rPh>
    <rPh sb="128" eb="130">
      <t>ケネン</t>
    </rPh>
    <rPh sb="138" eb="140">
      <t>ガンキン</t>
    </rPh>
    <rPh sb="140" eb="142">
      <t>ショウカン</t>
    </rPh>
    <rPh sb="142" eb="143">
      <t>ガク</t>
    </rPh>
    <rPh sb="143" eb="145">
      <t>イナイ</t>
    </rPh>
    <rPh sb="146" eb="148">
      <t>キギョウ</t>
    </rPh>
    <rPh sb="148" eb="149">
      <t>サイ</t>
    </rPh>
    <rPh sb="149" eb="151">
      <t>カリイレ</t>
    </rPh>
    <rPh sb="152" eb="154">
      <t>テッテイ</t>
    </rPh>
    <rPh sb="157" eb="159">
      <t>キギョウ</t>
    </rPh>
    <rPh sb="159" eb="160">
      <t>サイ</t>
    </rPh>
    <rPh sb="160" eb="162">
      <t>ガンキン</t>
    </rPh>
    <rPh sb="162" eb="164">
      <t>ザンダカ</t>
    </rPh>
    <rPh sb="165" eb="167">
      <t>ゲンショウ</t>
    </rPh>
    <rPh sb="169" eb="171">
      <t>リョウキン</t>
    </rPh>
    <rPh sb="171" eb="173">
      <t>カイテイ</t>
    </rPh>
    <rPh sb="176" eb="178">
      <t>シュウエキ</t>
    </rPh>
    <rPh sb="178" eb="179">
      <t>セイ</t>
    </rPh>
    <rPh sb="180" eb="182">
      <t>コウジョウ</t>
    </rPh>
    <rPh sb="183" eb="184">
      <t>ハカ</t>
    </rPh>
    <rPh sb="185" eb="187">
      <t>ヒツヨウ</t>
    </rPh>
    <rPh sb="193" eb="195">
      <t>イッポウ</t>
    </rPh>
    <rPh sb="198" eb="200">
      <t>キカン</t>
    </rPh>
    <rPh sb="200" eb="202">
      <t>シセツ</t>
    </rPh>
    <rPh sb="203" eb="206">
      <t>タイシンカ</t>
    </rPh>
    <rPh sb="212" eb="214">
      <t>サイガイ</t>
    </rPh>
    <rPh sb="215" eb="216">
      <t>ツヨ</t>
    </rPh>
    <rPh sb="217" eb="219">
      <t>スイドウ</t>
    </rPh>
    <rPh sb="219" eb="221">
      <t>シセツ</t>
    </rPh>
    <rPh sb="222" eb="224">
      <t>コウチク</t>
    </rPh>
    <rPh sb="225" eb="226">
      <t>ハカ</t>
    </rPh>
    <rPh sb="227" eb="229">
      <t>ヒツヨウ</t>
    </rPh>
    <rPh sb="243" eb="245">
      <t>ケンセツ</t>
    </rPh>
    <rPh sb="245" eb="247">
      <t>カイリョウ</t>
    </rPh>
    <rPh sb="249" eb="251">
      <t>トウシ</t>
    </rPh>
    <rPh sb="253" eb="255">
      <t>ケンゼン</t>
    </rPh>
    <rPh sb="255" eb="257">
      <t>ケイエイ</t>
    </rPh>
    <rPh sb="258" eb="260">
      <t>ゼンテイ</t>
    </rPh>
    <rPh sb="268" eb="270">
      <t>コンゴ</t>
    </rPh>
    <rPh sb="271" eb="273">
      <t>ショウライ</t>
    </rPh>
    <rPh sb="273" eb="275">
      <t>ケイカク</t>
    </rPh>
    <rPh sb="278" eb="281">
      <t>ニチナンシ</t>
    </rPh>
    <rPh sb="281" eb="283">
      <t>ケイエイ</t>
    </rPh>
    <rPh sb="283" eb="285">
      <t>センリャク</t>
    </rPh>
    <rPh sb="286" eb="288">
      <t>ヘイセイ</t>
    </rPh>
    <rPh sb="290" eb="292">
      <t>ネンド</t>
    </rPh>
    <rPh sb="293" eb="295">
      <t>サクテイ</t>
    </rPh>
    <rPh sb="297" eb="299">
      <t>ヨテイ</t>
    </rPh>
    <phoneticPr fontId="4"/>
  </si>
  <si>
    <t>非設置</t>
    <rPh sb="0" eb="1">
      <t>ヒ</t>
    </rPh>
    <rPh sb="1" eb="3">
      <t>セッチ</t>
    </rPh>
    <phoneticPr fontId="4"/>
  </si>
  <si>
    <t>①経常収支比率は、100％を超え、健全経営状態を維持しているものの、修繕等などの費用の増加により、低下が懸念されます。②累積欠損金はありません。③流動比率は、100以上を保持しており、健全な経営水準です。④企業債残高対給水収益比率につきましては、621％となっており、類似団体に比べ企業債の残高の割合が多くなっています。平成29年4月より簡易水道事業を上水道に統合することから、簡易水道会計の企業債残高（約12億円）が増えること及び耐震、改良、上水道の一元化により毎年約4億円の借入を予定していることから、起債残高は今後10～15年は、減少幅が少なくなることが予想されます。⑤料金回収率については、類似団体より高く、今のところ料金水準は適正であると言えますが、簡易水道事業との統合後の変化を見守る必要があります。⑥給水原価は、類似団体より低く維持管理の低減化は図られているものの、水道管の老朽化による修繕費の増などにより、年々高くなっている状況です。⑦施設利用率⑧有収率は、類似団体よりも高く、効率的な運営、管理が出来ていると言えます。一方で、今後10年～15年の間に、施設の統廃合や耐震化など大きな建設改良事業が予定されているため、事業費の平準化を図りながら、国庫補助金等の活用などによる財源確保に努めます。さらに、統合前簡水事業の起債元金償還に係る1/2の一般会計繰入金の受入や料金改定の検討など更なる経営の健全化、運営の効率化を図ります。</t>
    <rPh sb="1" eb="3">
      <t>ケイジョウ</t>
    </rPh>
    <rPh sb="3" eb="5">
      <t>シュウシ</t>
    </rPh>
    <rPh sb="5" eb="7">
      <t>ヒリツ</t>
    </rPh>
    <rPh sb="14" eb="15">
      <t>コ</t>
    </rPh>
    <rPh sb="17" eb="19">
      <t>ケンゼン</t>
    </rPh>
    <rPh sb="19" eb="21">
      <t>ケイエイ</t>
    </rPh>
    <rPh sb="21" eb="23">
      <t>ジョウタイ</t>
    </rPh>
    <rPh sb="24" eb="26">
      <t>イジ</t>
    </rPh>
    <rPh sb="34" eb="36">
      <t>シュウゼン</t>
    </rPh>
    <rPh sb="36" eb="37">
      <t>トウ</t>
    </rPh>
    <rPh sb="40" eb="42">
      <t>ヒヨウ</t>
    </rPh>
    <rPh sb="43" eb="45">
      <t>ゾウカ</t>
    </rPh>
    <rPh sb="49" eb="51">
      <t>テイカ</t>
    </rPh>
    <rPh sb="52" eb="54">
      <t>ケネン</t>
    </rPh>
    <rPh sb="60" eb="62">
      <t>ルイセキ</t>
    </rPh>
    <rPh sb="62" eb="65">
      <t>ケッソンキン</t>
    </rPh>
    <rPh sb="73" eb="75">
      <t>リュウドウ</t>
    </rPh>
    <rPh sb="75" eb="77">
      <t>ヒリツ</t>
    </rPh>
    <rPh sb="82" eb="84">
      <t>イジョウ</t>
    </rPh>
    <rPh sb="85" eb="87">
      <t>ホジ</t>
    </rPh>
    <rPh sb="92" eb="94">
      <t>ケンゼン</t>
    </rPh>
    <rPh sb="95" eb="97">
      <t>ケイエイ</t>
    </rPh>
    <rPh sb="97" eb="99">
      <t>スイジュン</t>
    </rPh>
    <rPh sb="103" eb="105">
      <t>キギョウ</t>
    </rPh>
    <rPh sb="105" eb="106">
      <t>サイ</t>
    </rPh>
    <rPh sb="106" eb="108">
      <t>ザンダカ</t>
    </rPh>
    <rPh sb="108" eb="109">
      <t>タイ</t>
    </rPh>
    <rPh sb="109" eb="111">
      <t>キュウスイ</t>
    </rPh>
    <rPh sb="111" eb="113">
      <t>シュウエキ</t>
    </rPh>
    <rPh sb="113" eb="115">
      <t>ヒリツ</t>
    </rPh>
    <rPh sb="134" eb="136">
      <t>ルイジ</t>
    </rPh>
    <rPh sb="136" eb="138">
      <t>ダンタイ</t>
    </rPh>
    <rPh sb="139" eb="140">
      <t>クラ</t>
    </rPh>
    <rPh sb="141" eb="143">
      <t>キギョウ</t>
    </rPh>
    <rPh sb="143" eb="144">
      <t>サイ</t>
    </rPh>
    <rPh sb="145" eb="147">
      <t>ザンダカ</t>
    </rPh>
    <rPh sb="148" eb="150">
      <t>ワリアイ</t>
    </rPh>
    <rPh sb="151" eb="152">
      <t>オオ</t>
    </rPh>
    <rPh sb="160" eb="162">
      <t>ヘイセイ</t>
    </rPh>
    <rPh sb="164" eb="165">
      <t>ネン</t>
    </rPh>
    <rPh sb="166" eb="167">
      <t>ガツ</t>
    </rPh>
    <rPh sb="169" eb="171">
      <t>カンイ</t>
    </rPh>
    <rPh sb="171" eb="173">
      <t>スイドウ</t>
    </rPh>
    <rPh sb="173" eb="175">
      <t>ジギョウ</t>
    </rPh>
    <rPh sb="176" eb="178">
      <t>ジョウスイ</t>
    </rPh>
    <rPh sb="178" eb="179">
      <t>ドウ</t>
    </rPh>
    <rPh sb="180" eb="182">
      <t>トウゴウ</t>
    </rPh>
    <rPh sb="189" eb="191">
      <t>カンイ</t>
    </rPh>
    <rPh sb="191" eb="193">
      <t>スイドウ</t>
    </rPh>
    <rPh sb="193" eb="194">
      <t>カイ</t>
    </rPh>
    <rPh sb="194" eb="195">
      <t>ケイ</t>
    </rPh>
    <rPh sb="196" eb="198">
      <t>キギョウ</t>
    </rPh>
    <rPh sb="198" eb="199">
      <t>サイ</t>
    </rPh>
    <rPh sb="199" eb="201">
      <t>ザンダカ</t>
    </rPh>
    <rPh sb="202" eb="203">
      <t>ヤク</t>
    </rPh>
    <rPh sb="205" eb="207">
      <t>オクエン</t>
    </rPh>
    <rPh sb="209" eb="210">
      <t>フ</t>
    </rPh>
    <rPh sb="214" eb="215">
      <t>オヨ</t>
    </rPh>
    <rPh sb="216" eb="218">
      <t>タイシン</t>
    </rPh>
    <rPh sb="219" eb="221">
      <t>カイリョウ</t>
    </rPh>
    <rPh sb="222" eb="224">
      <t>ジョウスイ</t>
    </rPh>
    <rPh sb="224" eb="225">
      <t>ドウ</t>
    </rPh>
    <rPh sb="226" eb="229">
      <t>イチゲンカ</t>
    </rPh>
    <rPh sb="232" eb="234">
      <t>マイトシ</t>
    </rPh>
    <rPh sb="234" eb="235">
      <t>ヤク</t>
    </rPh>
    <rPh sb="236" eb="238">
      <t>オクエン</t>
    </rPh>
    <rPh sb="239" eb="241">
      <t>カリイレ</t>
    </rPh>
    <rPh sb="242" eb="244">
      <t>ヨテイ</t>
    </rPh>
    <rPh sb="253" eb="255">
      <t>キサイ</t>
    </rPh>
    <rPh sb="255" eb="257">
      <t>ザンダカ</t>
    </rPh>
    <rPh sb="258" eb="260">
      <t>コンゴ</t>
    </rPh>
    <rPh sb="265" eb="266">
      <t>ネン</t>
    </rPh>
    <rPh sb="268" eb="270">
      <t>ゲンショウ</t>
    </rPh>
    <rPh sb="270" eb="271">
      <t>ハバ</t>
    </rPh>
    <rPh sb="272" eb="273">
      <t>スク</t>
    </rPh>
    <rPh sb="280" eb="282">
      <t>ヨソウ</t>
    </rPh>
    <rPh sb="288" eb="290">
      <t>リョウキン</t>
    </rPh>
    <rPh sb="290" eb="292">
      <t>カイシュウ</t>
    </rPh>
    <rPh sb="292" eb="293">
      <t>リツ</t>
    </rPh>
    <rPh sb="299" eb="301">
      <t>ルイジ</t>
    </rPh>
    <rPh sb="301" eb="303">
      <t>ダンタイ</t>
    </rPh>
    <rPh sb="305" eb="306">
      <t>タカ</t>
    </rPh>
    <rPh sb="308" eb="309">
      <t>イマ</t>
    </rPh>
    <rPh sb="313" eb="315">
      <t>リョウキン</t>
    </rPh>
    <rPh sb="315" eb="317">
      <t>スイジュン</t>
    </rPh>
    <rPh sb="318" eb="320">
      <t>テキセイ</t>
    </rPh>
    <rPh sb="324" eb="325">
      <t>イ</t>
    </rPh>
    <rPh sb="330" eb="332">
      <t>カンイ</t>
    </rPh>
    <rPh sb="332" eb="334">
      <t>スイドウ</t>
    </rPh>
    <rPh sb="334" eb="336">
      <t>ジギョウ</t>
    </rPh>
    <rPh sb="338" eb="340">
      <t>トウゴウ</t>
    </rPh>
    <rPh sb="340" eb="341">
      <t>ゴ</t>
    </rPh>
    <rPh sb="342" eb="344">
      <t>ヘンカ</t>
    </rPh>
    <rPh sb="345" eb="347">
      <t>ミマモ</t>
    </rPh>
    <rPh sb="348" eb="350">
      <t>ヒツヨウ</t>
    </rPh>
    <rPh sb="357" eb="359">
      <t>キュウスイ</t>
    </rPh>
    <rPh sb="359" eb="361">
      <t>ゲンカ</t>
    </rPh>
    <rPh sb="363" eb="365">
      <t>ルイジ</t>
    </rPh>
    <rPh sb="365" eb="367">
      <t>ダンタイ</t>
    </rPh>
    <rPh sb="369" eb="370">
      <t>ヒク</t>
    </rPh>
    <rPh sb="371" eb="373">
      <t>イジ</t>
    </rPh>
    <rPh sb="373" eb="375">
      <t>カンリ</t>
    </rPh>
    <rPh sb="376" eb="379">
      <t>テイゲンカ</t>
    </rPh>
    <rPh sb="380" eb="381">
      <t>ハカ</t>
    </rPh>
    <rPh sb="390" eb="392">
      <t>スイドウ</t>
    </rPh>
    <rPh sb="392" eb="393">
      <t>カン</t>
    </rPh>
    <rPh sb="394" eb="397">
      <t>ロウキュウカ</t>
    </rPh>
    <rPh sb="400" eb="403">
      <t>シュウゼンヒ</t>
    </rPh>
    <rPh sb="404" eb="405">
      <t>ゾウ</t>
    </rPh>
    <rPh sb="411" eb="413">
      <t>ネンネン</t>
    </rPh>
    <rPh sb="413" eb="414">
      <t>タカ</t>
    </rPh>
    <rPh sb="420" eb="422">
      <t>ジョウキョウ</t>
    </rPh>
    <rPh sb="426" eb="428">
      <t>シセツ</t>
    </rPh>
    <rPh sb="428" eb="430">
      <t>リヨウ</t>
    </rPh>
    <rPh sb="430" eb="431">
      <t>リツ</t>
    </rPh>
    <rPh sb="432" eb="434">
      <t>ユウシュウ</t>
    </rPh>
    <rPh sb="434" eb="435">
      <t>リツ</t>
    </rPh>
    <rPh sb="437" eb="439">
      <t>ルイジ</t>
    </rPh>
    <rPh sb="439" eb="441">
      <t>ダンタイ</t>
    </rPh>
    <rPh sb="444" eb="445">
      <t>タカ</t>
    </rPh>
    <rPh sb="447" eb="450">
      <t>コウリツテキ</t>
    </rPh>
    <rPh sb="451" eb="453">
      <t>ウンエイ</t>
    </rPh>
    <rPh sb="454" eb="456">
      <t>カンリ</t>
    </rPh>
    <rPh sb="457" eb="459">
      <t>デキ</t>
    </rPh>
    <rPh sb="463" eb="464">
      <t>イ</t>
    </rPh>
    <rPh sb="468" eb="470">
      <t>イッポウ</t>
    </rPh>
    <rPh sb="472" eb="474">
      <t>コンゴ</t>
    </rPh>
    <rPh sb="476" eb="477">
      <t>ネン</t>
    </rPh>
    <rPh sb="480" eb="481">
      <t>ネン</t>
    </rPh>
    <rPh sb="482" eb="483">
      <t>アイダ</t>
    </rPh>
    <rPh sb="485" eb="487">
      <t>シセツ</t>
    </rPh>
    <rPh sb="488" eb="491">
      <t>トウハイゴウ</t>
    </rPh>
    <rPh sb="492" eb="495">
      <t>タイシンカ</t>
    </rPh>
    <rPh sb="497" eb="498">
      <t>オオ</t>
    </rPh>
    <rPh sb="500" eb="502">
      <t>ケンセツ</t>
    </rPh>
    <rPh sb="502" eb="504">
      <t>カイリョウ</t>
    </rPh>
    <rPh sb="504" eb="506">
      <t>ジギョウ</t>
    </rPh>
    <rPh sb="507" eb="509">
      <t>ヨテイ</t>
    </rPh>
    <rPh sb="517" eb="520">
      <t>ジギョウヒ</t>
    </rPh>
    <rPh sb="521" eb="524">
      <t>ヘイジュンカ</t>
    </rPh>
    <rPh sb="525" eb="526">
      <t>ハカ</t>
    </rPh>
    <rPh sb="531" eb="533">
      <t>コッコ</t>
    </rPh>
    <rPh sb="533" eb="535">
      <t>ホジョ</t>
    </rPh>
    <rPh sb="535" eb="536">
      <t>キン</t>
    </rPh>
    <rPh sb="536" eb="537">
      <t>トウ</t>
    </rPh>
    <rPh sb="538" eb="540">
      <t>カツヨウ</t>
    </rPh>
    <rPh sb="545" eb="547">
      <t>ザイゲン</t>
    </rPh>
    <rPh sb="547" eb="549">
      <t>カクホ</t>
    </rPh>
    <rPh sb="550" eb="551">
      <t>ツト</t>
    </rPh>
    <rPh sb="559" eb="561">
      <t>トウゴウ</t>
    </rPh>
    <rPh sb="561" eb="562">
      <t>マエ</t>
    </rPh>
    <rPh sb="562" eb="564">
      <t>カンスイ</t>
    </rPh>
    <rPh sb="564" eb="566">
      <t>ジギョウ</t>
    </rPh>
    <rPh sb="567" eb="569">
      <t>キサイ</t>
    </rPh>
    <rPh sb="569" eb="571">
      <t>ガンキン</t>
    </rPh>
    <rPh sb="571" eb="573">
      <t>ショウカン</t>
    </rPh>
    <rPh sb="574" eb="575">
      <t>カカ</t>
    </rPh>
    <rPh sb="580" eb="582">
      <t>イッパン</t>
    </rPh>
    <rPh sb="582" eb="584">
      <t>カイケイ</t>
    </rPh>
    <rPh sb="584" eb="586">
      <t>クリイレ</t>
    </rPh>
    <rPh sb="586" eb="587">
      <t>キン</t>
    </rPh>
    <rPh sb="588" eb="590">
      <t>ウケイレ</t>
    </rPh>
    <rPh sb="591" eb="593">
      <t>リョウキン</t>
    </rPh>
    <rPh sb="593" eb="595">
      <t>カイテイ</t>
    </rPh>
    <rPh sb="596" eb="598">
      <t>ケントウ</t>
    </rPh>
    <rPh sb="600" eb="601">
      <t>サラ</t>
    </rPh>
    <rPh sb="603" eb="605">
      <t>ケイエイ</t>
    </rPh>
    <rPh sb="606" eb="609">
      <t>ケンゼンカ</t>
    </rPh>
    <rPh sb="610" eb="612">
      <t>ウンエイ</t>
    </rPh>
    <rPh sb="613" eb="616">
      <t>コウリツカ</t>
    </rPh>
    <rPh sb="617" eb="618">
      <t>ハカ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</si>
</sst>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0.93</c:v>
                </c:pt>
                <c:pt idx="1">
                  <c:v>0.78</c:v>
                </c:pt>
                <c:pt idx="2">
                  <c:v>0.6</c:v>
                </c:pt>
                <c:pt idx="3">
                  <c:v>0.16</c:v>
                </c:pt>
                <c:pt idx="4">
                  <c:v>7.0000000000000007E-2</c:v>
                </c:pt>
              </c:numCache>
            </c:numRef>
          </c:val>
          <c:extLst>
            <c:ext xmlns:c16="http://schemas.microsoft.com/office/drawing/2014/chart" uri="{C3380CC4-5D6E-409C-BE32-E72D297353CC}">
              <c16:uniqueId val="{00000000-10F4-4C45-B587-4C4237279F66}"/>
            </c:ext>
          </c:extLst>
        </c:ser>
        <c:dLbls>
          <c:showLegendKey val="0"/>
          <c:showVal val="0"/>
          <c:showCatName val="0"/>
          <c:showSerName val="0"/>
          <c:showPercent val="0"/>
          <c:showBubbleSize val="0"/>
        </c:dLbls>
        <c:gapWidth val="150"/>
        <c:axId val="183605144"/>
        <c:axId val="18370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10F4-4C45-B587-4C4237279F66}"/>
            </c:ext>
          </c:extLst>
        </c:ser>
        <c:dLbls>
          <c:showLegendKey val="0"/>
          <c:showVal val="0"/>
          <c:showCatName val="0"/>
          <c:showSerName val="0"/>
          <c:showPercent val="0"/>
          <c:showBubbleSize val="0"/>
        </c:dLbls>
        <c:marker val="1"/>
        <c:smooth val="0"/>
        <c:axId val="183605144"/>
        <c:axId val="183702552"/>
      </c:lineChart>
      <c:dateAx>
        <c:axId val="183605144"/>
        <c:scaling>
          <c:orientation val="minMax"/>
        </c:scaling>
        <c:delete val="1"/>
        <c:axPos val="b"/>
        <c:numFmt formatCode="ge" sourceLinked="1"/>
        <c:majorTickMark val="none"/>
        <c:minorTickMark val="none"/>
        <c:tickLblPos val="none"/>
        <c:crossAx val="183702552"/>
        <c:crosses val="autoZero"/>
        <c:auto val="1"/>
        <c:lblOffset val="100"/>
        <c:baseTimeUnit val="years"/>
      </c:dateAx>
      <c:valAx>
        <c:axId val="18370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61.87</c:v>
                </c:pt>
                <c:pt idx="1">
                  <c:v>60.1</c:v>
                </c:pt>
                <c:pt idx="2">
                  <c:v>64.22</c:v>
                </c:pt>
                <c:pt idx="3">
                  <c:v>62.93</c:v>
                </c:pt>
                <c:pt idx="4">
                  <c:v>62.46</c:v>
                </c:pt>
              </c:numCache>
            </c:numRef>
          </c:val>
          <c:extLst>
            <c:ext xmlns:c16="http://schemas.microsoft.com/office/drawing/2014/chart" uri="{C3380CC4-5D6E-409C-BE32-E72D297353CC}">
              <c16:uniqueId val="{00000000-FC0B-4696-8400-D5488D12881D}"/>
            </c:ext>
          </c:extLst>
        </c:ser>
        <c:dLbls>
          <c:showLegendKey val="0"/>
          <c:showVal val="0"/>
          <c:showCatName val="0"/>
          <c:showSerName val="0"/>
          <c:showPercent val="0"/>
          <c:showBubbleSize val="0"/>
        </c:dLbls>
        <c:gapWidth val="150"/>
        <c:axId val="184851136"/>
        <c:axId val="18485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FC0B-4696-8400-D5488D12881D}"/>
            </c:ext>
          </c:extLst>
        </c:ser>
        <c:dLbls>
          <c:showLegendKey val="0"/>
          <c:showVal val="0"/>
          <c:showCatName val="0"/>
          <c:showSerName val="0"/>
          <c:showPercent val="0"/>
          <c:showBubbleSize val="0"/>
        </c:dLbls>
        <c:marker val="1"/>
        <c:smooth val="0"/>
        <c:axId val="184851136"/>
        <c:axId val="184851528"/>
      </c:lineChart>
      <c:dateAx>
        <c:axId val="184851136"/>
        <c:scaling>
          <c:orientation val="minMax"/>
        </c:scaling>
        <c:delete val="1"/>
        <c:axPos val="b"/>
        <c:numFmt formatCode="ge" sourceLinked="1"/>
        <c:majorTickMark val="none"/>
        <c:minorTickMark val="none"/>
        <c:tickLblPos val="none"/>
        <c:crossAx val="184851528"/>
        <c:crosses val="autoZero"/>
        <c:auto val="1"/>
        <c:lblOffset val="100"/>
        <c:baseTimeUnit val="years"/>
      </c:dateAx>
      <c:valAx>
        <c:axId val="18485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83.74</c:v>
                </c:pt>
                <c:pt idx="1">
                  <c:v>85.9</c:v>
                </c:pt>
                <c:pt idx="2">
                  <c:v>86.02</c:v>
                </c:pt>
                <c:pt idx="3">
                  <c:v>86.09</c:v>
                </c:pt>
                <c:pt idx="4">
                  <c:v>86.63</c:v>
                </c:pt>
              </c:numCache>
            </c:numRef>
          </c:val>
          <c:extLst>
            <c:ext xmlns:c16="http://schemas.microsoft.com/office/drawing/2014/chart" uri="{C3380CC4-5D6E-409C-BE32-E72D297353CC}">
              <c16:uniqueId val="{00000000-99EF-47E4-A11C-2A3FE21DC68D}"/>
            </c:ext>
          </c:extLst>
        </c:ser>
        <c:dLbls>
          <c:showLegendKey val="0"/>
          <c:showVal val="0"/>
          <c:showCatName val="0"/>
          <c:showSerName val="0"/>
          <c:showPercent val="0"/>
          <c:showBubbleSize val="0"/>
        </c:dLbls>
        <c:gapWidth val="150"/>
        <c:axId val="184723712"/>
        <c:axId val="18472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99EF-47E4-A11C-2A3FE21DC68D}"/>
            </c:ext>
          </c:extLst>
        </c:ser>
        <c:dLbls>
          <c:showLegendKey val="0"/>
          <c:showVal val="0"/>
          <c:showCatName val="0"/>
          <c:showSerName val="0"/>
          <c:showPercent val="0"/>
          <c:showBubbleSize val="0"/>
        </c:dLbls>
        <c:marker val="1"/>
        <c:smooth val="0"/>
        <c:axId val="184723712"/>
        <c:axId val="184724104"/>
      </c:lineChart>
      <c:dateAx>
        <c:axId val="184723712"/>
        <c:scaling>
          <c:orientation val="minMax"/>
        </c:scaling>
        <c:delete val="1"/>
        <c:axPos val="b"/>
        <c:numFmt formatCode="ge" sourceLinked="1"/>
        <c:majorTickMark val="none"/>
        <c:minorTickMark val="none"/>
        <c:tickLblPos val="none"/>
        <c:crossAx val="184724104"/>
        <c:crosses val="autoZero"/>
        <c:auto val="1"/>
        <c:lblOffset val="100"/>
        <c:baseTimeUnit val="years"/>
      </c:dateAx>
      <c:valAx>
        <c:axId val="1847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111.7</c:v>
                </c:pt>
                <c:pt idx="1">
                  <c:v>114.77</c:v>
                </c:pt>
                <c:pt idx="2">
                  <c:v>111.48</c:v>
                </c:pt>
                <c:pt idx="3">
                  <c:v>112.88</c:v>
                </c:pt>
                <c:pt idx="4">
                  <c:v>108.91</c:v>
                </c:pt>
              </c:numCache>
            </c:numRef>
          </c:val>
          <c:extLst>
            <c:ext xmlns:c16="http://schemas.microsoft.com/office/drawing/2014/chart" uri="{C3380CC4-5D6E-409C-BE32-E72D297353CC}">
              <c16:uniqueId val="{00000000-0DF7-4CD1-8F7F-92BA1D470E30}"/>
            </c:ext>
          </c:extLst>
        </c:ser>
        <c:dLbls>
          <c:showLegendKey val="0"/>
          <c:showVal val="0"/>
          <c:showCatName val="0"/>
          <c:showSerName val="0"/>
          <c:showPercent val="0"/>
          <c:showBubbleSize val="0"/>
        </c:dLbls>
        <c:gapWidth val="150"/>
        <c:axId val="184239968"/>
        <c:axId val="1842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0DF7-4CD1-8F7F-92BA1D470E30}"/>
            </c:ext>
          </c:extLst>
        </c:ser>
        <c:dLbls>
          <c:showLegendKey val="0"/>
          <c:showVal val="0"/>
          <c:showCatName val="0"/>
          <c:showSerName val="0"/>
          <c:showPercent val="0"/>
          <c:showBubbleSize val="0"/>
        </c:dLbls>
        <c:marker val="1"/>
        <c:smooth val="0"/>
        <c:axId val="184239968"/>
        <c:axId val="184248544"/>
      </c:lineChart>
      <c:dateAx>
        <c:axId val="184239968"/>
        <c:scaling>
          <c:orientation val="minMax"/>
        </c:scaling>
        <c:delete val="1"/>
        <c:axPos val="b"/>
        <c:numFmt formatCode="ge" sourceLinked="1"/>
        <c:majorTickMark val="none"/>
        <c:minorTickMark val="none"/>
        <c:tickLblPos val="none"/>
        <c:crossAx val="184248544"/>
        <c:crosses val="autoZero"/>
        <c:auto val="1"/>
        <c:lblOffset val="100"/>
        <c:baseTimeUnit val="years"/>
      </c:dateAx>
      <c:valAx>
        <c:axId val="18424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39.97</c:v>
                </c:pt>
                <c:pt idx="1">
                  <c:v>42.16</c:v>
                </c:pt>
                <c:pt idx="2">
                  <c:v>44.9</c:v>
                </c:pt>
                <c:pt idx="3">
                  <c:v>45.22</c:v>
                </c:pt>
                <c:pt idx="4">
                  <c:v>44.82</c:v>
                </c:pt>
              </c:numCache>
            </c:numRef>
          </c:val>
          <c:extLst>
            <c:ext xmlns:c16="http://schemas.microsoft.com/office/drawing/2014/chart" uri="{C3380CC4-5D6E-409C-BE32-E72D297353CC}">
              <c16:uniqueId val="{00000000-6071-47BD-9CFA-4F03652E2626}"/>
            </c:ext>
          </c:extLst>
        </c:ser>
        <c:dLbls>
          <c:showLegendKey val="0"/>
          <c:showVal val="0"/>
          <c:showCatName val="0"/>
          <c:showSerName val="0"/>
          <c:showPercent val="0"/>
          <c:showBubbleSize val="0"/>
        </c:dLbls>
        <c:gapWidth val="150"/>
        <c:axId val="184312672"/>
        <c:axId val="1843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6071-47BD-9CFA-4F03652E2626}"/>
            </c:ext>
          </c:extLst>
        </c:ser>
        <c:dLbls>
          <c:showLegendKey val="0"/>
          <c:showVal val="0"/>
          <c:showCatName val="0"/>
          <c:showSerName val="0"/>
          <c:showPercent val="0"/>
          <c:showBubbleSize val="0"/>
        </c:dLbls>
        <c:marker val="1"/>
        <c:smooth val="0"/>
        <c:axId val="184312672"/>
        <c:axId val="184313056"/>
      </c:lineChart>
      <c:dateAx>
        <c:axId val="184312672"/>
        <c:scaling>
          <c:orientation val="minMax"/>
        </c:scaling>
        <c:delete val="1"/>
        <c:axPos val="b"/>
        <c:numFmt formatCode="ge" sourceLinked="1"/>
        <c:majorTickMark val="none"/>
        <c:minorTickMark val="none"/>
        <c:tickLblPos val="none"/>
        <c:crossAx val="184313056"/>
        <c:crosses val="autoZero"/>
        <c:auto val="1"/>
        <c:lblOffset val="100"/>
        <c:baseTimeUnit val="years"/>
      </c:dateAx>
      <c:valAx>
        <c:axId val="1843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14.56</c:v>
                </c:pt>
                <c:pt idx="1">
                  <c:v>15.78</c:v>
                </c:pt>
                <c:pt idx="2">
                  <c:v>15.8</c:v>
                </c:pt>
                <c:pt idx="3">
                  <c:v>15.59</c:v>
                </c:pt>
                <c:pt idx="4">
                  <c:v>16.489999999999998</c:v>
                </c:pt>
              </c:numCache>
            </c:numRef>
          </c:val>
          <c:extLst>
            <c:ext xmlns:c16="http://schemas.microsoft.com/office/drawing/2014/chart" uri="{C3380CC4-5D6E-409C-BE32-E72D297353CC}">
              <c16:uniqueId val="{00000000-9717-4523-A273-F7F7F06227E4}"/>
            </c:ext>
          </c:extLst>
        </c:ser>
        <c:dLbls>
          <c:showLegendKey val="0"/>
          <c:showVal val="0"/>
          <c:showCatName val="0"/>
          <c:showSerName val="0"/>
          <c:showPercent val="0"/>
          <c:showBubbleSize val="0"/>
        </c:dLbls>
        <c:gapWidth val="150"/>
        <c:axId val="184387136"/>
        <c:axId val="1843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9717-4523-A273-F7F7F06227E4}"/>
            </c:ext>
          </c:extLst>
        </c:ser>
        <c:dLbls>
          <c:showLegendKey val="0"/>
          <c:showVal val="0"/>
          <c:showCatName val="0"/>
          <c:showSerName val="0"/>
          <c:showPercent val="0"/>
          <c:showBubbleSize val="0"/>
        </c:dLbls>
        <c:marker val="1"/>
        <c:smooth val="0"/>
        <c:axId val="184387136"/>
        <c:axId val="184391616"/>
      </c:lineChart>
      <c:dateAx>
        <c:axId val="184387136"/>
        <c:scaling>
          <c:orientation val="minMax"/>
        </c:scaling>
        <c:delete val="1"/>
        <c:axPos val="b"/>
        <c:numFmt formatCode="ge" sourceLinked="1"/>
        <c:majorTickMark val="none"/>
        <c:minorTickMark val="none"/>
        <c:tickLblPos val="none"/>
        <c:crossAx val="184391616"/>
        <c:crosses val="autoZero"/>
        <c:auto val="1"/>
        <c:lblOffset val="100"/>
        <c:baseTimeUnit val="years"/>
      </c:dateAx>
      <c:valAx>
        <c:axId val="1843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C5-44C6-A7DC-07C7BC87E75F}"/>
            </c:ext>
          </c:extLst>
        </c:ser>
        <c:dLbls>
          <c:showLegendKey val="0"/>
          <c:showVal val="0"/>
          <c:showCatName val="0"/>
          <c:showSerName val="0"/>
          <c:showPercent val="0"/>
          <c:showBubbleSize val="0"/>
        </c:dLbls>
        <c:gapWidth val="150"/>
        <c:axId val="182044008"/>
        <c:axId val="18204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A3C5-44C6-A7DC-07C7BC87E75F}"/>
            </c:ext>
          </c:extLst>
        </c:ser>
        <c:dLbls>
          <c:showLegendKey val="0"/>
          <c:showVal val="0"/>
          <c:showCatName val="0"/>
          <c:showSerName val="0"/>
          <c:showPercent val="0"/>
          <c:showBubbleSize val="0"/>
        </c:dLbls>
        <c:marker val="1"/>
        <c:smooth val="0"/>
        <c:axId val="182044008"/>
        <c:axId val="182044400"/>
      </c:lineChart>
      <c:dateAx>
        <c:axId val="182044008"/>
        <c:scaling>
          <c:orientation val="minMax"/>
        </c:scaling>
        <c:delete val="1"/>
        <c:axPos val="b"/>
        <c:numFmt formatCode="ge" sourceLinked="1"/>
        <c:majorTickMark val="none"/>
        <c:minorTickMark val="none"/>
        <c:tickLblPos val="none"/>
        <c:crossAx val="182044400"/>
        <c:crosses val="autoZero"/>
        <c:auto val="1"/>
        <c:lblOffset val="100"/>
        <c:baseTimeUnit val="years"/>
      </c:dateAx>
      <c:valAx>
        <c:axId val="18204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04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4455.9799999999996</c:v>
                </c:pt>
                <c:pt idx="1">
                  <c:v>1298.75</c:v>
                </c:pt>
                <c:pt idx="2">
                  <c:v>348.67</c:v>
                </c:pt>
                <c:pt idx="3">
                  <c:v>305.45</c:v>
                </c:pt>
                <c:pt idx="4">
                  <c:v>360.07</c:v>
                </c:pt>
              </c:numCache>
            </c:numRef>
          </c:val>
          <c:extLst>
            <c:ext xmlns:c16="http://schemas.microsoft.com/office/drawing/2014/chart" uri="{C3380CC4-5D6E-409C-BE32-E72D297353CC}">
              <c16:uniqueId val="{00000000-AC84-4D29-BB99-574A4A0C5020}"/>
            </c:ext>
          </c:extLst>
        </c:ser>
        <c:dLbls>
          <c:showLegendKey val="0"/>
          <c:showVal val="0"/>
          <c:showCatName val="0"/>
          <c:showSerName val="0"/>
          <c:showPercent val="0"/>
          <c:showBubbleSize val="0"/>
        </c:dLbls>
        <c:gapWidth val="150"/>
        <c:axId val="184439112"/>
        <c:axId val="18443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AC84-4D29-BB99-574A4A0C5020}"/>
            </c:ext>
          </c:extLst>
        </c:ser>
        <c:dLbls>
          <c:showLegendKey val="0"/>
          <c:showVal val="0"/>
          <c:showCatName val="0"/>
          <c:showSerName val="0"/>
          <c:showPercent val="0"/>
          <c:showBubbleSize val="0"/>
        </c:dLbls>
        <c:marker val="1"/>
        <c:smooth val="0"/>
        <c:axId val="184439112"/>
        <c:axId val="184439504"/>
      </c:lineChart>
      <c:dateAx>
        <c:axId val="184439112"/>
        <c:scaling>
          <c:orientation val="minMax"/>
        </c:scaling>
        <c:delete val="1"/>
        <c:axPos val="b"/>
        <c:numFmt formatCode="ge" sourceLinked="1"/>
        <c:majorTickMark val="none"/>
        <c:minorTickMark val="none"/>
        <c:tickLblPos val="none"/>
        <c:crossAx val="184439504"/>
        <c:crosses val="autoZero"/>
        <c:auto val="1"/>
        <c:lblOffset val="100"/>
        <c:baseTimeUnit val="years"/>
      </c:dateAx>
      <c:valAx>
        <c:axId val="18443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43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594.99</c:v>
                </c:pt>
                <c:pt idx="1">
                  <c:v>577.82000000000005</c:v>
                </c:pt>
                <c:pt idx="2">
                  <c:v>597.82000000000005</c:v>
                </c:pt>
                <c:pt idx="3">
                  <c:v>615.27</c:v>
                </c:pt>
                <c:pt idx="4">
                  <c:v>621.28</c:v>
                </c:pt>
              </c:numCache>
            </c:numRef>
          </c:val>
          <c:extLst>
            <c:ext xmlns:c16="http://schemas.microsoft.com/office/drawing/2014/chart" uri="{C3380CC4-5D6E-409C-BE32-E72D297353CC}">
              <c16:uniqueId val="{00000000-A5E4-4185-9DA0-B853BA716ABA}"/>
            </c:ext>
          </c:extLst>
        </c:ser>
        <c:dLbls>
          <c:showLegendKey val="0"/>
          <c:showVal val="0"/>
          <c:showCatName val="0"/>
          <c:showSerName val="0"/>
          <c:showPercent val="0"/>
          <c:showBubbleSize val="0"/>
        </c:dLbls>
        <c:gapWidth val="150"/>
        <c:axId val="184440680"/>
        <c:axId val="18444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A5E4-4185-9DA0-B853BA716ABA}"/>
            </c:ext>
          </c:extLst>
        </c:ser>
        <c:dLbls>
          <c:showLegendKey val="0"/>
          <c:showVal val="0"/>
          <c:showCatName val="0"/>
          <c:showSerName val="0"/>
          <c:showPercent val="0"/>
          <c:showBubbleSize val="0"/>
        </c:dLbls>
        <c:marker val="1"/>
        <c:smooth val="0"/>
        <c:axId val="184440680"/>
        <c:axId val="184441072"/>
      </c:lineChart>
      <c:dateAx>
        <c:axId val="184440680"/>
        <c:scaling>
          <c:orientation val="minMax"/>
        </c:scaling>
        <c:delete val="1"/>
        <c:axPos val="b"/>
        <c:numFmt formatCode="ge" sourceLinked="1"/>
        <c:majorTickMark val="none"/>
        <c:minorTickMark val="none"/>
        <c:tickLblPos val="none"/>
        <c:crossAx val="184441072"/>
        <c:crosses val="autoZero"/>
        <c:auto val="1"/>
        <c:lblOffset val="100"/>
        <c:baseTimeUnit val="years"/>
      </c:dateAx>
      <c:valAx>
        <c:axId val="184441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4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109.71</c:v>
                </c:pt>
                <c:pt idx="1">
                  <c:v>112.48</c:v>
                </c:pt>
                <c:pt idx="2">
                  <c:v>109.65</c:v>
                </c:pt>
                <c:pt idx="3">
                  <c:v>110.23</c:v>
                </c:pt>
                <c:pt idx="4">
                  <c:v>105.33</c:v>
                </c:pt>
              </c:numCache>
            </c:numRef>
          </c:val>
          <c:extLst>
            <c:ext xmlns:c16="http://schemas.microsoft.com/office/drawing/2014/chart" uri="{C3380CC4-5D6E-409C-BE32-E72D297353CC}">
              <c16:uniqueId val="{00000000-676C-4384-AACA-75C9CEECDD21}"/>
            </c:ext>
          </c:extLst>
        </c:ser>
        <c:dLbls>
          <c:showLegendKey val="0"/>
          <c:showVal val="0"/>
          <c:showCatName val="0"/>
          <c:showSerName val="0"/>
          <c:showPercent val="0"/>
          <c:showBubbleSize val="0"/>
        </c:dLbls>
        <c:gapWidth val="150"/>
        <c:axId val="184848392"/>
        <c:axId val="18484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676C-4384-AACA-75C9CEECDD21}"/>
            </c:ext>
          </c:extLst>
        </c:ser>
        <c:dLbls>
          <c:showLegendKey val="0"/>
          <c:showVal val="0"/>
          <c:showCatName val="0"/>
          <c:showSerName val="0"/>
          <c:showPercent val="0"/>
          <c:showBubbleSize val="0"/>
        </c:dLbls>
        <c:marker val="1"/>
        <c:smooth val="0"/>
        <c:axId val="184848392"/>
        <c:axId val="184848784"/>
      </c:lineChart>
      <c:dateAx>
        <c:axId val="184848392"/>
        <c:scaling>
          <c:orientation val="minMax"/>
        </c:scaling>
        <c:delete val="1"/>
        <c:axPos val="b"/>
        <c:numFmt formatCode="ge" sourceLinked="1"/>
        <c:majorTickMark val="none"/>
        <c:minorTickMark val="none"/>
        <c:tickLblPos val="none"/>
        <c:crossAx val="184848784"/>
        <c:crosses val="autoZero"/>
        <c:auto val="1"/>
        <c:lblOffset val="100"/>
        <c:baseTimeUnit val="years"/>
      </c:dateAx>
      <c:valAx>
        <c:axId val="18484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143.63</c:v>
                </c:pt>
                <c:pt idx="1">
                  <c:v>140.29</c:v>
                </c:pt>
                <c:pt idx="2">
                  <c:v>144.51</c:v>
                </c:pt>
                <c:pt idx="3">
                  <c:v>143.74</c:v>
                </c:pt>
                <c:pt idx="4">
                  <c:v>150.65</c:v>
                </c:pt>
              </c:numCache>
            </c:numRef>
          </c:val>
          <c:extLst>
            <c:ext xmlns:c16="http://schemas.microsoft.com/office/drawing/2014/chart" uri="{C3380CC4-5D6E-409C-BE32-E72D297353CC}">
              <c16:uniqueId val="{00000000-81AE-4E45-B21A-EC8F6FFF6446}"/>
            </c:ext>
          </c:extLst>
        </c:ser>
        <c:dLbls>
          <c:showLegendKey val="0"/>
          <c:showVal val="0"/>
          <c:showCatName val="0"/>
          <c:showSerName val="0"/>
          <c:showPercent val="0"/>
          <c:showBubbleSize val="0"/>
        </c:dLbls>
        <c:gapWidth val="150"/>
        <c:axId val="184438720"/>
        <c:axId val="18484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81AE-4E45-B21A-EC8F6FFF6446}"/>
            </c:ext>
          </c:extLst>
        </c:ser>
        <c:dLbls>
          <c:showLegendKey val="0"/>
          <c:showVal val="0"/>
          <c:showCatName val="0"/>
          <c:showSerName val="0"/>
          <c:showPercent val="0"/>
          <c:showBubbleSize val="0"/>
        </c:dLbls>
        <c:marker val="1"/>
        <c:smooth val="0"/>
        <c:axId val="184438720"/>
        <c:axId val="184849960"/>
      </c:lineChart>
      <c:dateAx>
        <c:axId val="184438720"/>
        <c:scaling>
          <c:orientation val="minMax"/>
        </c:scaling>
        <c:delete val="1"/>
        <c:axPos val="b"/>
        <c:numFmt formatCode="ge" sourceLinked="1"/>
        <c:majorTickMark val="none"/>
        <c:minorTickMark val="none"/>
        <c:tickLblPos val="none"/>
        <c:crossAx val="184849960"/>
        <c:crosses val="autoZero"/>
        <c:auto val="1"/>
        <c:lblOffset val="100"/>
        <c:baseTimeUnit val="years"/>
      </c:dateAx>
      <c:valAx>
        <c:axId val="18484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 zoomScaleNormal="100" workbookViewId="0">
      <selection activeCell="BL16" sqref="BL16:BZ44"/>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宮崎県　日南市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118</v>
      </c>
      <c r="AE8" s="87"/>
      <c r="AF8" s="87"/>
      <c r="AG8" s="87"/>
      <c r="AH8" s="87"/>
      <c r="AI8" s="87"/>
      <c r="AJ8" s="87"/>
      <c r="AK8" s="5"/>
      <c r="AL8" s="74">
        <f>データ!$R$6</f>
        <v>54999</v>
      </c>
      <c r="AM8" s="74"/>
      <c r="AN8" s="74"/>
      <c r="AO8" s="74"/>
      <c r="AP8" s="74"/>
      <c r="AQ8" s="74"/>
      <c r="AR8" s="74"/>
      <c r="AS8" s="74"/>
      <c r="AT8" s="70">
        <f>データ!$S$6</f>
        <v>536.11</v>
      </c>
      <c r="AU8" s="71"/>
      <c r="AV8" s="71"/>
      <c r="AW8" s="71"/>
      <c r="AX8" s="71"/>
      <c r="AY8" s="71"/>
      <c r="AZ8" s="71"/>
      <c r="BA8" s="71"/>
      <c r="BB8" s="73">
        <f>データ!$T$6</f>
        <v>102.59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48.03</v>
      </c>
      <c r="J10" s="71"/>
      <c r="K10" s="71"/>
      <c r="L10" s="71"/>
      <c r="M10" s="71"/>
      <c r="N10" s="71"/>
      <c r="O10" s="72"/>
      <c r="P10" s="73">
        <f>データ!$P$6</f>
        <v>86.23</v>
      </c>
      <c r="Q10" s="73"/>
      <c r="R10" s="73"/>
      <c r="S10" s="73"/>
      <c r="T10" s="73"/>
      <c r="U10" s="73"/>
      <c r="V10" s="73"/>
      <c r="W10" s="74">
        <f>データ!$Q$6</f>
        <v>2743</v>
      </c>
      <c r="X10" s="74"/>
      <c r="Y10" s="74"/>
      <c r="Z10" s="74"/>
      <c r="AA10" s="74"/>
      <c r="AB10" s="74"/>
      <c r="AC10" s="74"/>
      <c r="AD10" s="2"/>
      <c r="AE10" s="2"/>
      <c r="AF10" s="2"/>
      <c r="AG10" s="2"/>
      <c r="AH10" s="5"/>
      <c r="AI10" s="5"/>
      <c r="AJ10" s="5"/>
      <c r="AK10" s="5"/>
      <c r="AL10" s="74">
        <f>データ!$U$6</f>
        <v>47088</v>
      </c>
      <c r="AM10" s="74"/>
      <c r="AN10" s="74"/>
      <c r="AO10" s="74"/>
      <c r="AP10" s="74"/>
      <c r="AQ10" s="74"/>
      <c r="AR10" s="74"/>
      <c r="AS10" s="74"/>
      <c r="AT10" s="70">
        <f>データ!$V$6</f>
        <v>60.69</v>
      </c>
      <c r="AU10" s="71"/>
      <c r="AV10" s="71"/>
      <c r="AW10" s="71"/>
      <c r="AX10" s="71"/>
      <c r="AY10" s="71"/>
      <c r="AZ10" s="71"/>
      <c r="BA10" s="71"/>
      <c r="BB10" s="73">
        <f>データ!$W$6</f>
        <v>775.88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119</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452041</v>
      </c>
      <c r="D6" s="34">
        <f t="shared" si="3"/>
        <v>46</v>
      </c>
      <c r="E6" s="34">
        <f t="shared" si="3"/>
        <v>1</v>
      </c>
      <c r="F6" s="34">
        <f t="shared" si="3"/>
        <v>0</v>
      </c>
      <c r="G6" s="34">
        <f t="shared" si="3"/>
        <v>1</v>
      </c>
      <c r="H6" s="34" t="str">
        <f t="shared" si="3"/>
        <v>宮崎県　日南市</v>
      </c>
      <c r="I6" s="34" t="str">
        <f t="shared" si="3"/>
        <v>法適用</v>
      </c>
      <c r="J6" s="34" t="str">
        <f t="shared" si="3"/>
        <v>水道事業</v>
      </c>
      <c r="K6" s="34" t="str">
        <f t="shared" si="3"/>
        <v>末端給水事業</v>
      </c>
      <c r="L6" s="34" t="str">
        <f t="shared" si="3"/>
        <v>A5</v>
      </c>
      <c r="M6" s="34">
        <f t="shared" si="3"/>
        <v>0</v>
      </c>
      <c r="N6" s="35" t="str">
        <f t="shared" si="3"/>
        <v>-</v>
      </c>
      <c r="O6" s="35">
        <f t="shared" si="3"/>
        <v>48.03</v>
      </c>
      <c r="P6" s="35">
        <f t="shared" si="3"/>
        <v>86.23</v>
      </c>
      <c r="Q6" s="35">
        <f t="shared" si="3"/>
        <v>2743</v>
      </c>
      <c r="R6" s="35">
        <f t="shared" si="3"/>
        <v>54999</v>
      </c>
      <c r="S6" s="35">
        <f t="shared" si="3"/>
        <v>536.11</v>
      </c>
      <c r="T6" s="35">
        <f t="shared" si="3"/>
        <v>102.59</v>
      </c>
      <c r="U6" s="35">
        <f t="shared" si="3"/>
        <v>47088</v>
      </c>
      <c r="V6" s="35">
        <f t="shared" si="3"/>
        <v>60.69</v>
      </c>
      <c r="W6" s="35">
        <f t="shared" si="3"/>
        <v>775.88</v>
      </c>
      <c r="X6" s="36">
        <f>IF(X7="",NA(),X7)</f>
        <v>111.7</v>
      </c>
      <c r="Y6" s="36">
        <f t="shared" ref="Y6:AG6" si="4">IF(Y7="",NA(),Y7)</f>
        <v>114.77</v>
      </c>
      <c r="Z6" s="36">
        <f t="shared" si="4"/>
        <v>111.48</v>
      </c>
      <c r="AA6" s="36">
        <f t="shared" si="4"/>
        <v>112.88</v>
      </c>
      <c r="AB6" s="36">
        <f t="shared" si="4"/>
        <v>108.91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4455.9799999999996</v>
      </c>
      <c r="AU6" s="36">
        <f t="shared" ref="AU6:BC6" si="6">IF(AU7="",NA(),AU7)</f>
        <v>1298.75</v>
      </c>
      <c r="AV6" s="36">
        <f t="shared" si="6"/>
        <v>348.67</v>
      </c>
      <c r="AW6" s="36">
        <f t="shared" si="6"/>
        <v>305.45</v>
      </c>
      <c r="AX6" s="36">
        <f t="shared" si="6"/>
        <v>360.07</v>
      </c>
      <c r="AY6" s="36">
        <f t="shared" si="6"/>
        <v>852.01</v>
      </c>
      <c r="AZ6" s="36">
        <f t="shared" si="6"/>
        <v>909.68</v>
      </c>
      <c r="BA6" s="36">
        <f t="shared" si="6"/>
        <v>382.09</v>
      </c>
      <c r="BB6" s="36">
        <f t="shared" si="6"/>
        <v>371.31</v>
      </c>
      <c r="BC6" s="36">
        <f t="shared" si="6"/>
        <v>377.63</v>
      </c>
      <c r="BD6" s="35" t="str">
        <f>IF(BD7="","",IF(BD7="-","【-】","【"&amp;SUBSTITUTE(TEXT(BD7,"#,##0.00"),"-","△")&amp;"】"))</f>
        <v>【262.87】</v>
      </c>
      <c r="BE6" s="36">
        <f>IF(BE7="",NA(),BE7)</f>
        <v>594.99</v>
      </c>
      <c r="BF6" s="36">
        <f t="shared" ref="BF6:BN6" si="7">IF(BF7="",NA(),BF7)</f>
        <v>577.82000000000005</v>
      </c>
      <c r="BG6" s="36">
        <f t="shared" si="7"/>
        <v>597.82000000000005</v>
      </c>
      <c r="BH6" s="36">
        <f t="shared" si="7"/>
        <v>615.27</v>
      </c>
      <c r="BI6" s="36">
        <f t="shared" si="7"/>
        <v>621.28</v>
      </c>
      <c r="BJ6" s="36">
        <f t="shared" si="7"/>
        <v>391.4</v>
      </c>
      <c r="BK6" s="36">
        <f t="shared" si="7"/>
        <v>382.65</v>
      </c>
      <c r="BL6" s="36">
        <f t="shared" si="7"/>
        <v>385.06</v>
      </c>
      <c r="BM6" s="36">
        <f t="shared" si="7"/>
        <v>373.09</v>
      </c>
      <c r="BN6" s="36">
        <f t="shared" si="7"/>
        <v>364.71</v>
      </c>
      <c r="BO6" s="35" t="str">
        <f>IF(BO7="","",IF(BO7="-","【-】","【"&amp;SUBSTITUTE(TEXT(BO7,"#,##0.00"),"-","△")&amp;"】"))</f>
        <v>【270.87】</v>
      </c>
      <c r="BP6" s="36">
        <f>IF(BP7="",NA(),BP7)</f>
        <v>109.71</v>
      </c>
      <c r="BQ6" s="36">
        <f t="shared" ref="BQ6:BY6" si="8">IF(BQ7="",NA(),BQ7)</f>
        <v>112.48</v>
      </c>
      <c r="BR6" s="36">
        <f t="shared" si="8"/>
        <v>109.65</v>
      </c>
      <c r="BS6" s="36">
        <f t="shared" si="8"/>
        <v>110.23</v>
      </c>
      <c r="BT6" s="36">
        <f t="shared" si="8"/>
        <v>105.33</v>
      </c>
      <c r="BU6" s="36">
        <f t="shared" si="8"/>
        <v>95.91</v>
      </c>
      <c r="BV6" s="36">
        <f t="shared" si="8"/>
        <v>96.1</v>
      </c>
      <c r="BW6" s="36">
        <f t="shared" si="8"/>
        <v>99.07</v>
      </c>
      <c r="BX6" s="36">
        <f t="shared" si="8"/>
        <v>99.99</v>
      </c>
      <c r="BY6" s="36">
        <f t="shared" si="8"/>
        <v>100.65</v>
      </c>
      <c r="BZ6" s="35" t="str">
        <f>IF(BZ7="","",IF(BZ7="-","【-】","【"&amp;SUBSTITUTE(TEXT(BZ7,"#,##0.00"),"-","△")&amp;"】"))</f>
        <v>【105.59】</v>
      </c>
      <c r="CA6" s="36">
        <f>IF(CA7="",NA(),CA7)</f>
        <v>143.63</v>
      </c>
      <c r="CB6" s="36">
        <f t="shared" ref="CB6:CJ6" si="9">IF(CB7="",NA(),CB7)</f>
        <v>140.29</v>
      </c>
      <c r="CC6" s="36">
        <f t="shared" si="9"/>
        <v>144.51</v>
      </c>
      <c r="CD6" s="36">
        <f t="shared" si="9"/>
        <v>143.74</v>
      </c>
      <c r="CE6" s="36">
        <f t="shared" si="9"/>
        <v>150.65</v>
      </c>
      <c r="CF6" s="36">
        <f t="shared" si="9"/>
        <v>179.29</v>
      </c>
      <c r="CG6" s="36">
        <f t="shared" si="9"/>
        <v>178.39</v>
      </c>
      <c r="CH6" s="36">
        <f t="shared" si="9"/>
        <v>173.03</v>
      </c>
      <c r="CI6" s="36">
        <f t="shared" si="9"/>
        <v>171.15</v>
      </c>
      <c r="CJ6" s="36">
        <f t="shared" si="9"/>
        <v>170.19</v>
      </c>
      <c r="CK6" s="35" t="str">
        <f>IF(CK7="","",IF(CK7="-","【-】","【"&amp;SUBSTITUTE(TEXT(CK7,"#,##0.00"),"-","△")&amp;"】"))</f>
        <v>【163.27】</v>
      </c>
      <c r="CL6" s="36">
        <f>IF(CL7="",NA(),CL7)</f>
        <v>61.87</v>
      </c>
      <c r="CM6" s="36">
        <f t="shared" ref="CM6:CU6" si="10">IF(CM7="",NA(),CM7)</f>
        <v>60.1</v>
      </c>
      <c r="CN6" s="36">
        <f t="shared" si="10"/>
        <v>64.22</v>
      </c>
      <c r="CO6" s="36">
        <f t="shared" si="10"/>
        <v>62.93</v>
      </c>
      <c r="CP6" s="36">
        <f t="shared" si="10"/>
        <v>62.46</v>
      </c>
      <c r="CQ6" s="36">
        <f t="shared" si="10"/>
        <v>59.09</v>
      </c>
      <c r="CR6" s="36">
        <f t="shared" si="10"/>
        <v>59.23</v>
      </c>
      <c r="CS6" s="36">
        <f t="shared" si="10"/>
        <v>58.58</v>
      </c>
      <c r="CT6" s="36">
        <f t="shared" si="10"/>
        <v>58.53</v>
      </c>
      <c r="CU6" s="36">
        <f t="shared" si="10"/>
        <v>59.01</v>
      </c>
      <c r="CV6" s="35" t="str">
        <f>IF(CV7="","",IF(CV7="-","【-】","【"&amp;SUBSTITUTE(TEXT(CV7,"#,##0.00"),"-","△")&amp;"】"))</f>
        <v>【59.94】</v>
      </c>
      <c r="CW6" s="36">
        <f>IF(CW7="",NA(),CW7)</f>
        <v>83.74</v>
      </c>
      <c r="CX6" s="36">
        <f t="shared" ref="CX6:DF6" si="11">IF(CX7="",NA(),CX7)</f>
        <v>85.9</v>
      </c>
      <c r="CY6" s="36">
        <f t="shared" si="11"/>
        <v>86.02</v>
      </c>
      <c r="CZ6" s="36">
        <f t="shared" si="11"/>
        <v>86.09</v>
      </c>
      <c r="DA6" s="36">
        <f t="shared" si="11"/>
        <v>86.63</v>
      </c>
      <c r="DB6" s="36">
        <f t="shared" si="11"/>
        <v>85.4</v>
      </c>
      <c r="DC6" s="36">
        <f t="shared" si="11"/>
        <v>85.53</v>
      </c>
      <c r="DD6" s="36">
        <f t="shared" si="11"/>
        <v>85.23</v>
      </c>
      <c r="DE6" s="36">
        <f t="shared" si="11"/>
        <v>85.26</v>
      </c>
      <c r="DF6" s="36">
        <f t="shared" si="11"/>
        <v>85.37</v>
      </c>
      <c r="DG6" s="35" t="str">
        <f>IF(DG7="","",IF(DG7="-","【-】","【"&amp;SUBSTITUTE(TEXT(DG7,"#,##0.00"),"-","△")&amp;"】"))</f>
        <v>【90.22】</v>
      </c>
      <c r="DH6" s="36">
        <f>IF(DH7="",NA(),DH7)</f>
        <v>39.97</v>
      </c>
      <c r="DI6" s="36">
        <f t="shared" ref="DI6:DQ6" si="12">IF(DI7="",NA(),DI7)</f>
        <v>42.16</v>
      </c>
      <c r="DJ6" s="36">
        <f t="shared" si="12"/>
        <v>44.9</v>
      </c>
      <c r="DK6" s="36">
        <f t="shared" si="12"/>
        <v>45.22</v>
      </c>
      <c r="DL6" s="36">
        <f t="shared" si="12"/>
        <v>44.82</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14.56</v>
      </c>
      <c r="DT6" s="36">
        <f t="shared" ref="DT6:EB6" si="13">IF(DT7="",NA(),DT7)</f>
        <v>15.78</v>
      </c>
      <c r="DU6" s="36">
        <f t="shared" si="13"/>
        <v>15.8</v>
      </c>
      <c r="DV6" s="36">
        <f t="shared" si="13"/>
        <v>15.59</v>
      </c>
      <c r="DW6" s="36">
        <f t="shared" si="13"/>
        <v>16.489999999999998</v>
      </c>
      <c r="DX6" s="36">
        <f t="shared" si="13"/>
        <v>7.8</v>
      </c>
      <c r="DY6" s="36">
        <f t="shared" si="13"/>
        <v>8.39</v>
      </c>
      <c r="DZ6" s="36">
        <f t="shared" si="13"/>
        <v>10.09</v>
      </c>
      <c r="EA6" s="36">
        <f t="shared" si="13"/>
        <v>10.54</v>
      </c>
      <c r="EB6" s="36">
        <f t="shared" si="13"/>
        <v>12.03</v>
      </c>
      <c r="EC6" s="35" t="str">
        <f>IF(EC7="","",IF(EC7="-","【-】","【"&amp;SUBSTITUTE(TEXT(EC7,"#,##0.00"),"-","△")&amp;"】"))</f>
        <v>【15.00】</v>
      </c>
      <c r="ED6" s="36">
        <f>IF(ED7="",NA(),ED7)</f>
        <v>0.93</v>
      </c>
      <c r="EE6" s="36">
        <f t="shared" ref="EE6:EM6" si="14">IF(EE7="",NA(),EE7)</f>
        <v>0.78</v>
      </c>
      <c r="EF6" s="36">
        <f t="shared" si="14"/>
        <v>0.6</v>
      </c>
      <c r="EG6" s="36">
        <f t="shared" si="14"/>
        <v>0.16</v>
      </c>
      <c r="EH6" s="36">
        <f t="shared" si="14"/>
        <v>7.0000000000000007E-2</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452041</v>
      </c>
      <c r="D7" s="38">
        <v>46</v>
      </c>
      <c r="E7" s="38">
        <v>1</v>
      </c>
      <c r="F7" s="38">
        <v>0</v>
      </c>
      <c r="G7" s="38">
        <v>1</v>
      </c>
      <c r="H7" s="38" t="s">
        <v>105</v>
      </c>
      <c r="I7" s="38" t="s">
        <v>106</v>
      </c>
      <c r="J7" s="38" t="s">
        <v>107</v>
      </c>
      <c r="K7" s="38" t="s">
        <v>108</v>
      </c>
      <c r="L7" s="38" t="s">
        <v>109</v>
      </c>
      <c r="M7" s="38"/>
      <c r="N7" s="39" t="s">
        <v>110</v>
      </c>
      <c r="O7" s="39">
        <v>48.03</v>
      </c>
      <c r="P7" s="39">
        <v>86.23</v>
      </c>
      <c r="Q7" s="39">
        <v>2743</v>
      </c>
      <c r="R7" s="39">
        <v>54999</v>
      </c>
      <c r="S7" s="39">
        <v>536.11</v>
      </c>
      <c r="T7" s="39">
        <v>102.59</v>
      </c>
      <c r="U7" s="39">
        <v>47088</v>
      </c>
      <c r="V7" s="39">
        <v>60.69</v>
      </c>
      <c r="W7" s="39">
        <v>775.88</v>
      </c>
      <c r="X7" s="39">
        <v>111.7</v>
      </c>
      <c r="Y7" s="39">
        <v>114.77</v>
      </c>
      <c r="Z7" s="39">
        <v>111.48</v>
      </c>
      <c r="AA7" s="39">
        <v>112.88</v>
      </c>
      <c r="AB7" s="39">
        <v>108.91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4455.9799999999996</v>
      </c>
      <c r="AU7" s="39">
        <v>1298.75</v>
      </c>
      <c r="AV7" s="39">
        <v>348.67</v>
      </c>
      <c r="AW7" s="39">
        <v>305.45</v>
      </c>
      <c r="AX7" s="39">
        <v>360.07</v>
      </c>
      <c r="AY7" s="39">
        <v>852.01</v>
      </c>
      <c r="AZ7" s="39">
        <v>909.68</v>
      </c>
      <c r="BA7" s="39">
        <v>382.09</v>
      </c>
      <c r="BB7" s="39">
        <v>371.31</v>
      </c>
      <c r="BC7" s="39">
        <v>377.63</v>
      </c>
      <c r="BD7" s="39">
        <v>262.87</v>
      </c>
      <c r="BE7" s="39">
        <v>594.99</v>
      </c>
      <c r="BF7" s="39">
        <v>577.82000000000005</v>
      </c>
      <c r="BG7" s="39">
        <v>597.82000000000005</v>
      </c>
      <c r="BH7" s="39">
        <v>615.27</v>
      </c>
      <c r="BI7" s="39">
        <v>621.28</v>
      </c>
      <c r="BJ7" s="39">
        <v>391.4</v>
      </c>
      <c r="BK7" s="39">
        <v>382.65</v>
      </c>
      <c r="BL7" s="39">
        <v>385.06</v>
      </c>
      <c r="BM7" s="39">
        <v>373.09</v>
      </c>
      <c r="BN7" s="39">
        <v>364.71</v>
      </c>
      <c r="BO7" s="39">
        <v>270.87</v>
      </c>
      <c r="BP7" s="39">
        <v>109.71</v>
      </c>
      <c r="BQ7" s="39">
        <v>112.48</v>
      </c>
      <c r="BR7" s="39">
        <v>109.65</v>
      </c>
      <c r="BS7" s="39">
        <v>110.23</v>
      </c>
      <c r="BT7" s="39">
        <v>105.33</v>
      </c>
      <c r="BU7" s="39">
        <v>95.91</v>
      </c>
      <c r="BV7" s="39">
        <v>96.1</v>
      </c>
      <c r="BW7" s="39">
        <v>99.07</v>
      </c>
      <c r="BX7" s="39">
        <v>99.99</v>
      </c>
      <c r="BY7" s="39">
        <v>100.65</v>
      </c>
      <c r="BZ7" s="39">
        <v>105.59</v>
      </c>
      <c r="CA7" s="39">
        <v>143.63</v>
      </c>
      <c r="CB7" s="39">
        <v>140.29</v>
      </c>
      <c r="CC7" s="39">
        <v>144.51</v>
      </c>
      <c r="CD7" s="39">
        <v>143.74</v>
      </c>
      <c r="CE7" s="39">
        <v>150.65</v>
      </c>
      <c r="CF7" s="39">
        <v>179.29</v>
      </c>
      <c r="CG7" s="39">
        <v>178.39</v>
      </c>
      <c r="CH7" s="39">
        <v>173.03</v>
      </c>
      <c r="CI7" s="39">
        <v>171.15</v>
      </c>
      <c r="CJ7" s="39">
        <v>170.19</v>
      </c>
      <c r="CK7" s="39">
        <v>163.27000000000001</v>
      </c>
      <c r="CL7" s="39">
        <v>61.87</v>
      </c>
      <c r="CM7" s="39">
        <v>60.1</v>
      </c>
      <c r="CN7" s="39">
        <v>64.22</v>
      </c>
      <c r="CO7" s="39">
        <v>62.93</v>
      </c>
      <c r="CP7" s="39">
        <v>62.46</v>
      </c>
      <c r="CQ7" s="39">
        <v>59.09</v>
      </c>
      <c r="CR7" s="39">
        <v>59.23</v>
      </c>
      <c r="CS7" s="39">
        <v>58.58</v>
      </c>
      <c r="CT7" s="39">
        <v>58.53</v>
      </c>
      <c r="CU7" s="39">
        <v>59.01</v>
      </c>
      <c r="CV7" s="39">
        <v>59.94</v>
      </c>
      <c r="CW7" s="39">
        <v>83.74</v>
      </c>
      <c r="CX7" s="39">
        <v>85.9</v>
      </c>
      <c r="CY7" s="39">
        <v>86.02</v>
      </c>
      <c r="CZ7" s="39">
        <v>86.09</v>
      </c>
      <c r="DA7" s="39">
        <v>86.63</v>
      </c>
      <c r="DB7" s="39">
        <v>85.4</v>
      </c>
      <c r="DC7" s="39">
        <v>85.53</v>
      </c>
      <c r="DD7" s="39">
        <v>85.23</v>
      </c>
      <c r="DE7" s="39">
        <v>85.26</v>
      </c>
      <c r="DF7" s="39">
        <v>85.37</v>
      </c>
      <c r="DG7" s="39">
        <v>90.22</v>
      </c>
      <c r="DH7" s="39">
        <v>39.97</v>
      </c>
      <c r="DI7" s="39">
        <v>42.16</v>
      </c>
      <c r="DJ7" s="39">
        <v>44.9</v>
      </c>
      <c r="DK7" s="39">
        <v>45.22</v>
      </c>
      <c r="DL7" s="39">
        <v>44.82</v>
      </c>
      <c r="DM7" s="39">
        <v>36.36</v>
      </c>
      <c r="DN7" s="39">
        <v>37.340000000000003</v>
      </c>
      <c r="DO7" s="39">
        <v>44.31</v>
      </c>
      <c r="DP7" s="39">
        <v>45.75</v>
      </c>
      <c r="DQ7" s="39">
        <v>46.9</v>
      </c>
      <c r="DR7" s="39">
        <v>47.91</v>
      </c>
      <c r="DS7" s="39">
        <v>14.56</v>
      </c>
      <c r="DT7" s="39">
        <v>15.78</v>
      </c>
      <c r="DU7" s="39">
        <v>15.8</v>
      </c>
      <c r="DV7" s="39">
        <v>15.59</v>
      </c>
      <c r="DW7" s="39">
        <v>16.489999999999998</v>
      </c>
      <c r="DX7" s="39">
        <v>7.8</v>
      </c>
      <c r="DY7" s="39">
        <v>8.39</v>
      </c>
      <c r="DZ7" s="39">
        <v>10.09</v>
      </c>
      <c r="EA7" s="39">
        <v>10.54</v>
      </c>
      <c r="EB7" s="39">
        <v>12.03</v>
      </c>
      <c r="EC7" s="39">
        <v>15</v>
      </c>
      <c r="ED7" s="39">
        <v>0.93</v>
      </c>
      <c r="EE7" s="39">
        <v>0.78</v>
      </c>
      <c r="EF7" s="39">
        <v>0.6</v>
      </c>
      <c r="EG7" s="39">
        <v>0.16</v>
      </c>
      <c r="EH7" s="39">
        <v>7.0000000000000007E-2</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2018-02-01T01:20:50Z</cp:lastPrinted>
  <dcterms:created xsi:type="dcterms:W3CDTF">2017-12-25T01:38:09Z</dcterms:created>
  <dcterms:modified xsi:type="dcterms:W3CDTF">2018-02-20T07:45:48Z</dcterms:modified>
  <cp:category/>
</cp:coreProperties>
</file>