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29p0037\e$\新共有ドライブ\03-02 【決　算】公営企業(公営企業全般含む)\平成２９年度\01 各種照会・回答\300125【　】公営企業に係る「経営比較分析表」の分析等について\03市町村→県\上水道\"/>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E85" i="4"/>
  <c r="BB10" i="4"/>
  <c r="AT10" i="4"/>
  <c r="I10" i="4"/>
  <c r="B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<sst xmlns="http://schemas.openxmlformats.org/spreadsheetml/2006/main" count="232" uniqueCount="120">
  <si>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</si>
  <si>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</si>
  <si>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</si>
  <si>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</si>
  <si>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</si>
  <si>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</si>
  <si>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</si>
  <si>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</si>
  <si>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</si>
  <si>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</si>
  <si>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</si>
  <si>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</si>
  <si>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</si>
  <si>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</si>
  <si>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</si>
  <si>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</si>
  <si>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</si>
  <si>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</si>
  <si>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</si>
  <si>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</si>
  <si>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</si>
  <si>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</si>
  <si>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</si>
  <si>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</si>
  <si>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</si>
  <si>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</si>
  <si>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</si>
  <si>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</si>
  <si>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</si>
  <si>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</si>
  <si>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</si>
  <si>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</si>
  <si>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</si>
  <si>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</si>
  <si>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</si>
  <si>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</si>
  <si>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</si>
  <si>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</si>
  <si>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</si>
  <si>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</si>
  <si>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</si>
  <si>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</si>
  <si>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</si>
  <si>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</si>
  <si>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</si>
  <si>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</si>
  <si>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</si>
  <si>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</si>
  <si>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</si>
  <si>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</si>
  <si>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</si>
  <si>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</si>
  <si>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</si>
  <si>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</si>
  <si>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</si>
  <si>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</si>
  <si>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</si>
  <si>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</si>
  <si>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</si>
  <si>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</si>
  <si>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</si>
  <si>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</si>
  <si>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</si>
  <si>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</si>
  <si>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</si>
  <si>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</si>
  <si>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</si>
  <si>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</si>
  <si>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</si>
  <si>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</si>
  <si>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</si>
  <si>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</si>
  <si>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</si>
  <si>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</si>
  <si>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</si>
  <si>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</si>
  <si>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</si>
  <si>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</si>
  <si>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</si>
  <si>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</si>
  <si>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</si>
  <si>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</si>
  <si>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</si>
  <si>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</si>
  <si>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</si>
  <si>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</si>
  <si>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</si>
  <si>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</si>
  <si>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</si>
  <si>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</si>
  <si>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</si>
  <si>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</si>
  <si>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</si>
  <si>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</si>
  <si>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</si>
  <si>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</si>
  <si>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</si>
  <si>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</si>
  <si>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</si>
  <si>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</si>
  <si>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</si>
  <si>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</si>
  <si>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</si>
  <si>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</si>
  <si>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</si>
  <si>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国富町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</si>
  <si>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</si>
  <si>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</si>
  <si>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</si>
  <si>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</si>
  <si>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</si>
  <si>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</si>
  <si>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</si>
  <si>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</si>
  <si>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</si>
  <si>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</si>
  <si>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有形固定資産減価償却率については、平成19年度から平成23年度に行った大規模事業による新しい施設の建設で類似団体より低い状況にあります。しかしながら、年々当該値は増加しており、今後も計画的な施設の更新が必要であると考えられます。
　②管路経年化率については、類似団体に比べて低い状況にあり適正な規模であるといえます。
　③管路更新率は類似団体平均を大きく下回っています。更新が進まず、老朽化により漏水が多くなっているので、漏水箇所及び老朽管を調査し、計画的に更新していく必要があります。</t>
    <rPh sb="2" eb="4">
      <t>ユウケイ</t>
    </rPh>
    <rPh sb="4" eb="6">
      <t>コテイ</t>
    </rPh>
    <rPh sb="6" eb="8">
      <t>シサン</t>
    </rPh>
    <rPh sb="8" eb="10">
      <t>ゲンカ</t>
    </rPh>
    <rPh sb="10" eb="12">
      <t>ショウキャク</t>
    </rPh>
    <rPh sb="12" eb="13">
      <t>リツ</t>
    </rPh>
    <rPh sb="19" eb="21">
      <t>ヘイセイ</t>
    </rPh>
    <rPh sb="23" eb="25">
      <t>ネンド</t>
    </rPh>
    <rPh sb="27" eb="29">
      <t>ヘイセイ</t>
    </rPh>
    <rPh sb="31" eb="33">
      <t>ネンド</t>
    </rPh>
    <rPh sb="34" eb="35">
      <t>オコナ</t>
    </rPh>
    <rPh sb="37" eb="40">
      <t>ダイキボ</t>
    </rPh>
    <rPh sb="40" eb="42">
      <t>ジギョウ</t>
    </rPh>
    <rPh sb="45" eb="46">
      <t>アタラ</t>
    </rPh>
    <rPh sb="48" eb="50">
      <t>シセツ</t>
    </rPh>
    <rPh sb="51" eb="53">
      <t>ケンセツ</t>
    </rPh>
    <rPh sb="54" eb="56">
      <t>ルイジ</t>
    </rPh>
    <rPh sb="56" eb="58">
      <t>ダンタイ</t>
    </rPh>
    <rPh sb="60" eb="61">
      <t>ヒク</t>
    </rPh>
    <rPh sb="62" eb="64">
      <t>ジョウキョウ</t>
    </rPh>
    <rPh sb="77" eb="79">
      <t>ネンネン</t>
    </rPh>
    <rPh sb="79" eb="81">
      <t>トウガイ</t>
    </rPh>
    <rPh sb="81" eb="82">
      <t>チ</t>
    </rPh>
    <rPh sb="83" eb="85">
      <t>ゾウカ</t>
    </rPh>
    <rPh sb="90" eb="92">
      <t>コンゴ</t>
    </rPh>
    <rPh sb="93" eb="96">
      <t>ケイカクテキ</t>
    </rPh>
    <rPh sb="97" eb="99">
      <t>シセツ</t>
    </rPh>
    <rPh sb="100" eb="102">
      <t>コウシン</t>
    </rPh>
    <rPh sb="103" eb="105">
      <t>ヒツヨウ</t>
    </rPh>
    <rPh sb="109" eb="110">
      <t>カンガ</t>
    </rPh>
    <rPh sb="119" eb="121">
      <t>カンロ</t>
    </rPh>
    <rPh sb="121" eb="124">
      <t>ケイネンカ</t>
    </rPh>
    <rPh sb="124" eb="125">
      <t>リツ</t>
    </rPh>
    <rPh sb="131" eb="133">
      <t>ルイジ</t>
    </rPh>
    <rPh sb="133" eb="135">
      <t>ダンタイ</t>
    </rPh>
    <rPh sb="136" eb="137">
      <t>クラ</t>
    </rPh>
    <rPh sb="139" eb="140">
      <t>ヒク</t>
    </rPh>
    <rPh sb="141" eb="143">
      <t>ジョウキョウ</t>
    </rPh>
    <rPh sb="146" eb="148">
      <t>テキセイ</t>
    </rPh>
    <rPh sb="149" eb="151">
      <t>キボ</t>
    </rPh>
    <rPh sb="163" eb="165">
      <t>カンロ</t>
    </rPh>
    <rPh sb="165" eb="167">
      <t>コウシン</t>
    </rPh>
    <rPh sb="169" eb="171">
      <t>ルイジ</t>
    </rPh>
    <rPh sb="171" eb="173">
      <t>ダンタイ</t>
    </rPh>
    <rPh sb="173" eb="175">
      <t>ヘイキン</t>
    </rPh>
    <rPh sb="176" eb="177">
      <t>オオ</t>
    </rPh>
    <rPh sb="179" eb="181">
      <t>シタマワ</t>
    </rPh>
    <rPh sb="187" eb="189">
      <t>コウシン</t>
    </rPh>
    <rPh sb="190" eb="191">
      <t>スス</t>
    </rPh>
    <rPh sb="194" eb="197">
      <t>ロウキュウカ</t>
    </rPh>
    <rPh sb="200" eb="202">
      <t>ロウスイ</t>
    </rPh>
    <rPh sb="203" eb="204">
      <t>オオ</t>
    </rPh>
    <rPh sb="213" eb="215">
      <t>ロウスイ</t>
    </rPh>
    <rPh sb="215" eb="217">
      <t>カショ</t>
    </rPh>
    <rPh sb="217" eb="218">
      <t>オヨ</t>
    </rPh>
    <rPh sb="219" eb="221">
      <t>ロウキュウ</t>
    </rPh>
    <rPh sb="221" eb="222">
      <t>カン</t>
    </rPh>
    <rPh sb="223" eb="225">
      <t>チョウサ</t>
    </rPh>
    <rPh sb="227" eb="230">
      <t>ケイカクテキ</t>
    </rPh>
    <rPh sb="231" eb="233">
      <t>コウシン</t>
    </rPh>
    <rPh sb="237" eb="239">
      <t>ヒツヨウ</t>
    </rPh>
    <phoneticPr fontId="4"/>
  </si>
  <si>
    <t>非設置</t>
    <rPh sb="0" eb="1">
      <t>ヒ</t>
    </rPh>
    <rPh sb="1" eb="3">
      <t>セッチ</t>
    </rPh>
    <phoneticPr fontId="4"/>
  </si>
  <si>
    <t>　平成28年度は料金改定を行ったことで、経営の健全性・効率性については、多くの値が改善しているといえます。
　今後は計画的な管路更新や漏水調査による有収率の向上に取り組みます。
 なお、経営戦略については平成30年度に策定の予定です。</t>
    <rPh sb="1" eb="3">
      <t>ヘイセイ</t>
    </rPh>
    <rPh sb="5" eb="7">
      <t>ネンド</t>
    </rPh>
    <rPh sb="8" eb="10">
      <t>リョウキン</t>
    </rPh>
    <rPh sb="10" eb="12">
      <t>カイテイ</t>
    </rPh>
    <rPh sb="13" eb="14">
      <t>オコナ</t>
    </rPh>
    <rPh sb="20" eb="22">
      <t>ケイエイ</t>
    </rPh>
    <rPh sb="23" eb="26">
      <t>ケンゼンセイ</t>
    </rPh>
    <rPh sb="27" eb="30">
      <t>コウリツセイ</t>
    </rPh>
    <rPh sb="36" eb="37">
      <t>オオ</t>
    </rPh>
    <rPh sb="39" eb="40">
      <t>アタイ</t>
    </rPh>
    <rPh sb="41" eb="43">
      <t>カイゼン</t>
    </rPh>
    <rPh sb="55" eb="57">
      <t>コンゴ</t>
    </rPh>
    <rPh sb="58" eb="61">
      <t>ケイカクテキ</t>
    </rPh>
    <rPh sb="62" eb="64">
      <t>カンロ</t>
    </rPh>
    <rPh sb="64" eb="66">
      <t>コウシン</t>
    </rPh>
    <rPh sb="67" eb="69">
      <t>ロウスイ</t>
    </rPh>
    <rPh sb="69" eb="71">
      <t>チョウサ</t>
    </rPh>
    <rPh sb="74" eb="75">
      <t>ユウ</t>
    </rPh>
    <rPh sb="75" eb="76">
      <t>シュウ</t>
    </rPh>
    <rPh sb="76" eb="77">
      <t>リツ</t>
    </rPh>
    <rPh sb="78" eb="80">
      <t>コウジョウ</t>
    </rPh>
    <rPh sb="81" eb="82">
      <t>ト</t>
    </rPh>
    <rPh sb="83" eb="84">
      <t>ク</t>
    </rPh>
    <rPh sb="93" eb="95">
      <t>ケイエイ</t>
    </rPh>
    <rPh sb="95" eb="97">
      <t>センリャク</t>
    </rPh>
    <rPh sb="102" eb="104">
      <t>ヘイセイ</t>
    </rPh>
    <rPh sb="106" eb="108">
      <t>ネンド</t>
    </rPh>
    <rPh sb="109" eb="111">
      <t>サクテイ</t>
    </rPh>
    <rPh sb="112" eb="114">
      <t>ヨテイ</t>
    </rPh>
    <phoneticPr fontId="4"/>
  </si>
  <si>
    <t>　①平成28年度は料金改定を行ったため、類似団体に比べて高い比率となっています。また、経常収支比率が100％以上となっているため、健全な経営を行えています。
　②平成28年度は累積欠損金は発生していません。
　③流動比率は平成27年度に引き続き、平成28年度も建設改良費の増加により、指標である100％を下回っています。しかしながら、水道料金値上げによる料金収入の増加で前年に比べ20％以上、比率が高まっており、改善傾向にあるといえます。
　④企業債残高対給水収益比率については、平成19年度から平成23年度に大規模事業が完了し、今後は借入が少なくなるので、企業債残高は減少していきます。
　⑤料金回収率は指標となる100％を上回っており、給水に係る費用を給水収益で賄えているため、適正な規模であると考えられます。
　⑥給水原価は類似団体と比べて低い水準にあるため適正な規模であると考えられます。
　⑦施設利用率については、類似団体と比較して適正な規模であると考えられます。
　⑧有収率の低下は緊急の課題であり、今後計画的に漏水箇所の修繕を進めていく必要があります。</t>
    <rPh sb="2" eb="4">
      <t>ヘイセイ</t>
    </rPh>
    <rPh sb="6" eb="8">
      <t>ネンド</t>
    </rPh>
    <rPh sb="9" eb="11">
      <t>リョウキン</t>
    </rPh>
    <rPh sb="11" eb="13">
      <t>カイテイ</t>
    </rPh>
    <rPh sb="14" eb="15">
      <t>オコナ</t>
    </rPh>
    <rPh sb="20" eb="22">
      <t>ルイジ</t>
    </rPh>
    <rPh sb="22" eb="24">
      <t>ダンタイ</t>
    </rPh>
    <rPh sb="25" eb="26">
      <t>クラ</t>
    </rPh>
    <rPh sb="28" eb="29">
      <t>タカ</t>
    </rPh>
    <rPh sb="30" eb="32">
      <t>ヒリツ</t>
    </rPh>
    <rPh sb="43" eb="45">
      <t>ケイジョウ</t>
    </rPh>
    <rPh sb="45" eb="47">
      <t>シュウシ</t>
    </rPh>
    <rPh sb="47" eb="49">
      <t>ヒリツ</t>
    </rPh>
    <rPh sb="54" eb="56">
      <t>イジョウ</t>
    </rPh>
    <rPh sb="65" eb="67">
      <t>ケンゼン</t>
    </rPh>
    <rPh sb="68" eb="70">
      <t>ケイエイ</t>
    </rPh>
    <rPh sb="71" eb="72">
      <t>オコナ</t>
    </rPh>
    <rPh sb="81" eb="83">
      <t>ヘイセイ</t>
    </rPh>
    <rPh sb="85" eb="87">
      <t>ネンド</t>
    </rPh>
    <rPh sb="88" eb="90">
      <t>ルイセキ</t>
    </rPh>
    <rPh sb="90" eb="93">
      <t>ケッソンキン</t>
    </rPh>
    <rPh sb="94" eb="96">
      <t>ハッセイ</t>
    </rPh>
    <rPh sb="106" eb="108">
      <t>リュウドウ</t>
    </rPh>
    <rPh sb="108" eb="110">
      <t>ヒリツ</t>
    </rPh>
    <rPh sb="111" eb="113">
      <t>ヘイセイ</t>
    </rPh>
    <rPh sb="115" eb="117">
      <t>ネンド</t>
    </rPh>
    <rPh sb="118" eb="119">
      <t>ヒ</t>
    </rPh>
    <rPh sb="120" eb="121">
      <t>ツヅ</t>
    </rPh>
    <rPh sb="123" eb="125">
      <t>ヘイセイ</t>
    </rPh>
    <rPh sb="127" eb="129">
      <t>ネンド</t>
    </rPh>
    <rPh sb="130" eb="135">
      <t>ケンセツカイリョウヒ</t>
    </rPh>
    <rPh sb="136" eb="138">
      <t>ゾウカ</t>
    </rPh>
    <rPh sb="142" eb="144">
      <t>シヒョウ</t>
    </rPh>
    <rPh sb="152" eb="154">
      <t>シタマワ</t>
    </rPh>
    <rPh sb="167" eb="169">
      <t>スイドウ</t>
    </rPh>
    <rPh sb="169" eb="171">
      <t>リョウキン</t>
    </rPh>
    <rPh sb="171" eb="173">
      <t>ネア</t>
    </rPh>
    <rPh sb="177" eb="179">
      <t>リョウキン</t>
    </rPh>
    <rPh sb="179" eb="181">
      <t>シュウニュウ</t>
    </rPh>
    <rPh sb="182" eb="184">
      <t>ゾウカ</t>
    </rPh>
    <rPh sb="185" eb="187">
      <t>ゼンネン</t>
    </rPh>
    <rPh sb="188" eb="189">
      <t>クラ</t>
    </rPh>
    <rPh sb="193" eb="195">
      <t>イジョウ</t>
    </rPh>
    <rPh sb="196" eb="198">
      <t>ヒリツ</t>
    </rPh>
    <rPh sb="199" eb="200">
      <t>タカ</t>
    </rPh>
    <rPh sb="206" eb="208">
      <t>カイゼン</t>
    </rPh>
    <rPh sb="208" eb="210">
      <t>ケイコウ</t>
    </rPh>
    <rPh sb="222" eb="224">
      <t>キギョウ</t>
    </rPh>
    <rPh sb="224" eb="225">
      <t>サイ</t>
    </rPh>
    <rPh sb="225" eb="227">
      <t>ザンダカ</t>
    </rPh>
    <rPh sb="227" eb="228">
      <t>タイ</t>
    </rPh>
    <rPh sb="228" eb="230">
      <t>キュウスイ</t>
    </rPh>
    <rPh sb="230" eb="232">
      <t>シュウエキ</t>
    </rPh>
    <rPh sb="232" eb="234">
      <t>ヒリツ</t>
    </rPh>
    <rPh sb="240" eb="242">
      <t>ヘイセイ</t>
    </rPh>
    <rPh sb="244" eb="246">
      <t>ネンド</t>
    </rPh>
    <rPh sb="248" eb="250">
      <t>ヘイセイ</t>
    </rPh>
    <rPh sb="252" eb="254">
      <t>ネンド</t>
    </rPh>
    <rPh sb="255" eb="258">
      <t>ダイキボ</t>
    </rPh>
    <rPh sb="258" eb="260">
      <t>ジギョウ</t>
    </rPh>
    <rPh sb="261" eb="263">
      <t>カンリョウ</t>
    </rPh>
    <rPh sb="265" eb="267">
      <t>コンゴ</t>
    </rPh>
    <rPh sb="268" eb="270">
      <t>カリイレ</t>
    </rPh>
    <rPh sb="271" eb="272">
      <t>スク</t>
    </rPh>
    <rPh sb="279" eb="281">
      <t>キギョウ</t>
    </rPh>
    <rPh sb="281" eb="282">
      <t>サイ</t>
    </rPh>
    <rPh sb="282" eb="284">
      <t>ザンダカ</t>
    </rPh>
    <rPh sb="285" eb="287">
      <t>ゲンショウ</t>
    </rPh>
    <rPh sb="297" eb="299">
      <t>リョウキン</t>
    </rPh>
    <rPh sb="299" eb="302">
      <t>カイシュウリツ</t>
    </rPh>
    <rPh sb="303" eb="305">
      <t>シヒョウ</t>
    </rPh>
    <rPh sb="313" eb="315">
      <t>ウワマワ</t>
    </rPh>
    <rPh sb="320" eb="322">
      <t>キュウスイ</t>
    </rPh>
    <rPh sb="323" eb="324">
      <t>カカ</t>
    </rPh>
    <rPh sb="325" eb="327">
      <t>ヒヨウ</t>
    </rPh>
    <rPh sb="328" eb="330">
      <t>キュウスイ</t>
    </rPh>
    <rPh sb="330" eb="332">
      <t>シュウエキ</t>
    </rPh>
    <rPh sb="333" eb="334">
      <t>マカナ</t>
    </rPh>
    <rPh sb="341" eb="343">
      <t>テキセイ</t>
    </rPh>
    <rPh sb="344" eb="346">
      <t>キボ</t>
    </rPh>
    <rPh sb="350" eb="351">
      <t>カンガ</t>
    </rPh>
    <rPh sb="360" eb="362">
      <t>キュウスイ</t>
    </rPh>
    <rPh sb="362" eb="364">
      <t>ゲンカ</t>
    </rPh>
    <rPh sb="365" eb="367">
      <t>ルイジ</t>
    </rPh>
    <rPh sb="367" eb="369">
      <t>ダンタイ</t>
    </rPh>
    <rPh sb="370" eb="371">
      <t>クラ</t>
    </rPh>
    <rPh sb="373" eb="374">
      <t>ヒク</t>
    </rPh>
    <rPh sb="375" eb="377">
      <t>スイジュン</t>
    </rPh>
    <rPh sb="382" eb="384">
      <t>テキセイ</t>
    </rPh>
    <rPh sb="385" eb="387">
      <t>キボ</t>
    </rPh>
    <rPh sb="391" eb="392">
      <t>カンガ</t>
    </rPh>
    <rPh sb="401" eb="403">
      <t>シセツ</t>
    </rPh>
    <rPh sb="403" eb="406">
      <t>リヨウリツ</t>
    </rPh>
    <rPh sb="412" eb="414">
      <t>ルイジ</t>
    </rPh>
    <rPh sb="414" eb="416">
      <t>ダンタイ</t>
    </rPh>
    <rPh sb="417" eb="419">
      <t>ヒカク</t>
    </rPh>
    <rPh sb="421" eb="423">
      <t>テキセイ</t>
    </rPh>
    <rPh sb="424" eb="426">
      <t>キボ</t>
    </rPh>
    <rPh sb="430" eb="431">
      <t>カンガ</t>
    </rPh>
    <rPh sb="440" eb="441">
      <t>ユウ</t>
    </rPh>
    <rPh sb="441" eb="442">
      <t>シュウ</t>
    </rPh>
    <rPh sb="442" eb="443">
      <t>リツ</t>
    </rPh>
    <rPh sb="444" eb="446">
      <t>テイカ</t>
    </rPh>
    <rPh sb="447" eb="449">
      <t>キンキュウ</t>
    </rPh>
    <rPh sb="450" eb="452">
      <t>カダイ</t>
    </rPh>
    <rPh sb="456" eb="458">
      <t>コンゴ</t>
    </rPh>
    <rPh sb="458" eb="461">
      <t>ケイカクテキ</t>
    </rPh>
    <rPh sb="462" eb="464">
      <t>ロウスイ</t>
    </rPh>
    <rPh sb="464" eb="466">
      <t>カショ</t>
    </rPh>
    <rPh sb="467" eb="469">
      <t>シュウゼン</t>
    </rPh>
    <rPh sb="470" eb="471">
      <t>スス</t>
    </rPh>
    <rPh sb="475" eb="477">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</si>
</sst>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0.96</c:v>
                </c:pt>
                <c:pt idx="1">
                  <c:v>0.04</c:v>
                </c:pt>
                <c:pt idx="2">
                  <c:v>0.1</c:v>
                </c:pt>
                <c:pt idx="3">
                  <c:v>7.0000000000000007E-2</c:v>
                </c:pt>
                <c:pt idx="4">
                  <c:v>0.22</c:v>
                </c:pt>
              </c:numCache>
            </c:numRef>
          </c:val>
          <c:extLst>
            <c:ext xmlns:c16="http://schemas.microsoft.com/office/drawing/2014/chart" uri="{C3380CC4-5D6E-409C-BE32-E72D297353CC}">
              <c16:uniqueId val="{00000000-5144-4DA1-BCE5-A694E19C6667}"/>
            </c:ext>
          </c:extLst>
        </c:ser>
        <c:dLbls>
          <c:showLegendKey val="0"/>
          <c:showVal val="0"/>
          <c:showCatName val="0"/>
          <c:showSerName val="0"/>
          <c:showPercent val="0"/>
          <c:showBubbleSize val="0"/>
        </c:dLbls>
        <c:gapWidth val="150"/>
        <c:axId val="212107736"/>
        <c:axId val="21210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5144-4DA1-BCE5-A694E19C6667}"/>
            </c:ext>
          </c:extLst>
        </c:ser>
        <c:dLbls>
          <c:showLegendKey val="0"/>
          <c:showVal val="0"/>
          <c:showCatName val="0"/>
          <c:showSerName val="0"/>
          <c:showPercent val="0"/>
          <c:showBubbleSize val="0"/>
        </c:dLbls>
        <c:marker val="1"/>
        <c:smooth val="0"/>
        <c:axId val="212107736"/>
        <c:axId val="212107344"/>
      </c:lineChart>
      <c:dateAx>
        <c:axId val="212107736"/>
        <c:scaling>
          <c:orientation val="minMax"/>
        </c:scaling>
        <c:delete val="1"/>
        <c:axPos val="b"/>
        <c:numFmt formatCode="ge" sourceLinked="1"/>
        <c:majorTickMark val="none"/>
        <c:minorTickMark val="none"/>
        <c:tickLblPos val="none"/>
        <c:crossAx val="212107344"/>
        <c:crosses val="autoZero"/>
        <c:auto val="1"/>
        <c:lblOffset val="100"/>
        <c:baseTimeUnit val="years"/>
      </c:dateAx>
      <c:valAx>
        <c:axId val="21210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0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62.56</c:v>
                </c:pt>
                <c:pt idx="1">
                  <c:v>65.680000000000007</c:v>
                </c:pt>
                <c:pt idx="2">
                  <c:v>68.709999999999994</c:v>
                </c:pt>
                <c:pt idx="3">
                  <c:v>72.760000000000005</c:v>
                </c:pt>
                <c:pt idx="4">
                  <c:v>85.84</c:v>
                </c:pt>
              </c:numCache>
            </c:numRef>
          </c:val>
          <c:extLst>
            <c:ext xmlns:c16="http://schemas.microsoft.com/office/drawing/2014/chart" uri="{C3380CC4-5D6E-409C-BE32-E72D297353CC}">
              <c16:uniqueId val="{00000000-0B4F-440F-8BF9-B9B8E21F8626}"/>
            </c:ext>
          </c:extLst>
        </c:ser>
        <c:dLbls>
          <c:showLegendKey val="0"/>
          <c:showVal val="0"/>
          <c:showCatName val="0"/>
          <c:showSerName val="0"/>
          <c:showPercent val="0"/>
          <c:showBubbleSize val="0"/>
        </c:dLbls>
        <c:gapWidth val="150"/>
        <c:axId val="213436168"/>
        <c:axId val="2134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0B4F-440F-8BF9-B9B8E21F8626}"/>
            </c:ext>
          </c:extLst>
        </c:ser>
        <c:dLbls>
          <c:showLegendKey val="0"/>
          <c:showVal val="0"/>
          <c:showCatName val="0"/>
          <c:showSerName val="0"/>
          <c:showPercent val="0"/>
          <c:showBubbleSize val="0"/>
        </c:dLbls>
        <c:marker val="1"/>
        <c:smooth val="0"/>
        <c:axId val="213436168"/>
        <c:axId val="213435776"/>
      </c:lineChart>
      <c:dateAx>
        <c:axId val="213436168"/>
        <c:scaling>
          <c:orientation val="minMax"/>
        </c:scaling>
        <c:delete val="1"/>
        <c:axPos val="b"/>
        <c:numFmt formatCode="ge" sourceLinked="1"/>
        <c:majorTickMark val="none"/>
        <c:minorTickMark val="none"/>
        <c:tickLblPos val="none"/>
        <c:crossAx val="213435776"/>
        <c:crosses val="autoZero"/>
        <c:auto val="1"/>
        <c:lblOffset val="100"/>
        <c:baseTimeUnit val="years"/>
      </c:dateAx>
      <c:valAx>
        <c:axId val="2134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3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78.89</c:v>
                </c:pt>
                <c:pt idx="1">
                  <c:v>76.36</c:v>
                </c:pt>
                <c:pt idx="2">
                  <c:v>70.84</c:v>
                </c:pt>
                <c:pt idx="3">
                  <c:v>66.98</c:v>
                </c:pt>
                <c:pt idx="4">
                  <c:v>68.91</c:v>
                </c:pt>
              </c:numCache>
            </c:numRef>
          </c:val>
          <c:extLst>
            <c:ext xmlns:c16="http://schemas.microsoft.com/office/drawing/2014/chart" uri="{C3380CC4-5D6E-409C-BE32-E72D297353CC}">
              <c16:uniqueId val="{00000000-5F92-42C1-B055-BE9E7DE8A8FF}"/>
            </c:ext>
          </c:extLst>
        </c:ser>
        <c:dLbls>
          <c:showLegendKey val="0"/>
          <c:showVal val="0"/>
          <c:showCatName val="0"/>
          <c:showSerName val="0"/>
          <c:showPercent val="0"/>
          <c:showBubbleSize val="0"/>
        </c:dLbls>
        <c:gapWidth val="150"/>
        <c:axId val="213386656"/>
        <c:axId val="21338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5F92-42C1-B055-BE9E7DE8A8FF}"/>
            </c:ext>
          </c:extLst>
        </c:ser>
        <c:dLbls>
          <c:showLegendKey val="0"/>
          <c:showVal val="0"/>
          <c:showCatName val="0"/>
          <c:showSerName val="0"/>
          <c:showPercent val="0"/>
          <c:showBubbleSize val="0"/>
        </c:dLbls>
        <c:marker val="1"/>
        <c:smooth val="0"/>
        <c:axId val="213386656"/>
        <c:axId val="213386264"/>
      </c:lineChart>
      <c:dateAx>
        <c:axId val="213386656"/>
        <c:scaling>
          <c:orientation val="minMax"/>
        </c:scaling>
        <c:delete val="1"/>
        <c:axPos val="b"/>
        <c:numFmt formatCode="ge" sourceLinked="1"/>
        <c:majorTickMark val="none"/>
        <c:minorTickMark val="none"/>
        <c:tickLblPos val="none"/>
        <c:crossAx val="213386264"/>
        <c:crosses val="autoZero"/>
        <c:auto val="1"/>
        <c:lblOffset val="100"/>
        <c:baseTimeUnit val="years"/>
      </c:dateAx>
      <c:valAx>
        <c:axId val="21338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97.74</c:v>
                </c:pt>
                <c:pt idx="1">
                  <c:v>89.45</c:v>
                </c:pt>
                <c:pt idx="2">
                  <c:v>97.31</c:v>
                </c:pt>
                <c:pt idx="3">
                  <c:v>103.94</c:v>
                </c:pt>
                <c:pt idx="4">
                  <c:v>117.92</c:v>
                </c:pt>
              </c:numCache>
            </c:numRef>
          </c:val>
          <c:extLst>
            <c:ext xmlns:c16="http://schemas.microsoft.com/office/drawing/2014/chart" uri="{C3380CC4-5D6E-409C-BE32-E72D297353CC}">
              <c16:uniqueId val="{00000000-C70C-4DE6-96F0-FC8803348846}"/>
            </c:ext>
          </c:extLst>
        </c:ser>
        <c:dLbls>
          <c:showLegendKey val="0"/>
          <c:showVal val="0"/>
          <c:showCatName val="0"/>
          <c:showSerName val="0"/>
          <c:showPercent val="0"/>
          <c:showBubbleSize val="0"/>
        </c:dLbls>
        <c:gapWidth val="150"/>
        <c:axId val="212793032"/>
        <c:axId val="21279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C70C-4DE6-96F0-FC8803348846}"/>
            </c:ext>
          </c:extLst>
        </c:ser>
        <c:dLbls>
          <c:showLegendKey val="0"/>
          <c:showVal val="0"/>
          <c:showCatName val="0"/>
          <c:showSerName val="0"/>
          <c:showPercent val="0"/>
          <c:showBubbleSize val="0"/>
        </c:dLbls>
        <c:marker val="1"/>
        <c:smooth val="0"/>
        <c:axId val="212793032"/>
        <c:axId val="212793424"/>
      </c:lineChart>
      <c:dateAx>
        <c:axId val="212793032"/>
        <c:scaling>
          <c:orientation val="minMax"/>
        </c:scaling>
        <c:delete val="1"/>
        <c:axPos val="b"/>
        <c:numFmt formatCode="ge" sourceLinked="1"/>
        <c:majorTickMark val="none"/>
        <c:minorTickMark val="none"/>
        <c:tickLblPos val="none"/>
        <c:crossAx val="212793424"/>
        <c:crosses val="autoZero"/>
        <c:auto val="1"/>
        <c:lblOffset val="100"/>
        <c:baseTimeUnit val="years"/>
      </c:dateAx>
      <c:valAx>
        <c:axId val="21279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79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27.08</c:v>
                </c:pt>
                <c:pt idx="1">
                  <c:v>28.9</c:v>
                </c:pt>
                <c:pt idx="2">
                  <c:v>37.22</c:v>
                </c:pt>
                <c:pt idx="3">
                  <c:v>39.18</c:v>
                </c:pt>
                <c:pt idx="4">
                  <c:v>37.47</c:v>
                </c:pt>
              </c:numCache>
            </c:numRef>
          </c:val>
          <c:extLst>
            <c:ext xmlns:c16="http://schemas.microsoft.com/office/drawing/2014/chart" uri="{C3380CC4-5D6E-409C-BE32-E72D297353CC}">
              <c16:uniqueId val="{00000000-F0CA-439A-ACD4-D47B5E4725E0}"/>
            </c:ext>
          </c:extLst>
        </c:ser>
        <c:dLbls>
          <c:showLegendKey val="0"/>
          <c:showVal val="0"/>
          <c:showCatName val="0"/>
          <c:showSerName val="0"/>
          <c:showPercent val="0"/>
          <c:showBubbleSize val="0"/>
        </c:dLbls>
        <c:gapWidth val="150"/>
        <c:axId val="212794600"/>
        <c:axId val="21279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F0CA-439A-ACD4-D47B5E4725E0}"/>
            </c:ext>
          </c:extLst>
        </c:ser>
        <c:dLbls>
          <c:showLegendKey val="0"/>
          <c:showVal val="0"/>
          <c:showCatName val="0"/>
          <c:showSerName val="0"/>
          <c:showPercent val="0"/>
          <c:showBubbleSize val="0"/>
        </c:dLbls>
        <c:marker val="1"/>
        <c:smooth val="0"/>
        <c:axId val="212794600"/>
        <c:axId val="212794992"/>
      </c:lineChart>
      <c:dateAx>
        <c:axId val="212794600"/>
        <c:scaling>
          <c:orientation val="minMax"/>
        </c:scaling>
        <c:delete val="1"/>
        <c:axPos val="b"/>
        <c:numFmt formatCode="ge" sourceLinked="1"/>
        <c:majorTickMark val="none"/>
        <c:minorTickMark val="none"/>
        <c:tickLblPos val="none"/>
        <c:crossAx val="212794992"/>
        <c:crosses val="autoZero"/>
        <c:auto val="1"/>
        <c:lblOffset val="100"/>
        <c:baseTimeUnit val="years"/>
      </c:dateAx>
      <c:valAx>
        <c:axId val="21279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9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7.87</c:v>
                </c:pt>
                <c:pt idx="1">
                  <c:v>8.36</c:v>
                </c:pt>
                <c:pt idx="2">
                  <c:v>8.65</c:v>
                </c:pt>
                <c:pt idx="3">
                  <c:v>8.6300000000000008</c:v>
                </c:pt>
                <c:pt idx="4">
                  <c:v>6.64</c:v>
                </c:pt>
              </c:numCache>
            </c:numRef>
          </c:val>
          <c:extLst>
            <c:ext xmlns:c16="http://schemas.microsoft.com/office/drawing/2014/chart" uri="{C3380CC4-5D6E-409C-BE32-E72D297353CC}">
              <c16:uniqueId val="{00000000-3C08-4F5A-8CB7-787D744E1401}"/>
            </c:ext>
          </c:extLst>
        </c:ser>
        <c:dLbls>
          <c:showLegendKey val="0"/>
          <c:showVal val="0"/>
          <c:showCatName val="0"/>
          <c:showSerName val="0"/>
          <c:showPercent val="0"/>
          <c:showBubbleSize val="0"/>
        </c:dLbls>
        <c:gapWidth val="150"/>
        <c:axId val="213383128"/>
        <c:axId val="2133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3C08-4F5A-8CB7-787D744E1401}"/>
            </c:ext>
          </c:extLst>
        </c:ser>
        <c:dLbls>
          <c:showLegendKey val="0"/>
          <c:showVal val="0"/>
          <c:showCatName val="0"/>
          <c:showSerName val="0"/>
          <c:showPercent val="0"/>
          <c:showBubbleSize val="0"/>
        </c:dLbls>
        <c:marker val="1"/>
        <c:smooth val="0"/>
        <c:axId val="213383128"/>
        <c:axId val="213383520"/>
      </c:lineChart>
      <c:dateAx>
        <c:axId val="213383128"/>
        <c:scaling>
          <c:orientation val="minMax"/>
        </c:scaling>
        <c:delete val="1"/>
        <c:axPos val="b"/>
        <c:numFmt formatCode="ge" sourceLinked="1"/>
        <c:majorTickMark val="none"/>
        <c:minorTickMark val="none"/>
        <c:tickLblPos val="none"/>
        <c:crossAx val="213383520"/>
        <c:crosses val="autoZero"/>
        <c:auto val="1"/>
        <c:lblOffset val="100"/>
        <c:baseTimeUnit val="years"/>
      </c:dateAx>
      <c:valAx>
        <c:axId val="2133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8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formatCode="#,##0.00;&quot;△&quot;#,##0.00;&quot;-&quot;">
                  <c:v>3.38</c:v>
                </c:pt>
                <c:pt idx="3">
                  <c:v>0</c:v>
                </c:pt>
                <c:pt idx="4">
                  <c:v>0</c:v>
                </c:pt>
              </c:numCache>
            </c:numRef>
          </c:val>
          <c:extLst>
            <c:ext xmlns:c16="http://schemas.microsoft.com/office/drawing/2014/chart" uri="{C3380CC4-5D6E-409C-BE32-E72D297353CC}">
              <c16:uniqueId val="{00000000-CD1D-411E-81C6-BDB8D10BECA3}"/>
            </c:ext>
          </c:extLst>
        </c:ser>
        <c:dLbls>
          <c:showLegendKey val="0"/>
          <c:showVal val="0"/>
          <c:showCatName val="0"/>
          <c:showSerName val="0"/>
          <c:showPercent val="0"/>
          <c:showBubbleSize val="0"/>
        </c:dLbls>
        <c:gapWidth val="150"/>
        <c:axId val="213384696"/>
        <c:axId val="2133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CD1D-411E-81C6-BDB8D10BECA3}"/>
            </c:ext>
          </c:extLst>
        </c:ser>
        <c:dLbls>
          <c:showLegendKey val="0"/>
          <c:showVal val="0"/>
          <c:showCatName val="0"/>
          <c:showSerName val="0"/>
          <c:showPercent val="0"/>
          <c:showBubbleSize val="0"/>
        </c:dLbls>
        <c:marker val="1"/>
        <c:smooth val="0"/>
        <c:axId val="213384696"/>
        <c:axId val="213385088"/>
      </c:lineChart>
      <c:dateAx>
        <c:axId val="213384696"/>
        <c:scaling>
          <c:orientation val="minMax"/>
        </c:scaling>
        <c:delete val="1"/>
        <c:axPos val="b"/>
        <c:numFmt formatCode="ge" sourceLinked="1"/>
        <c:majorTickMark val="none"/>
        <c:minorTickMark val="none"/>
        <c:tickLblPos val="none"/>
        <c:crossAx val="213385088"/>
        <c:crosses val="autoZero"/>
        <c:auto val="1"/>
        <c:lblOffset val="100"/>
        <c:baseTimeUnit val="years"/>
      </c:dateAx>
      <c:valAx>
        <c:axId val="21338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38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594.88</c:v>
                </c:pt>
                <c:pt idx="1">
                  <c:v>702.54</c:v>
                </c:pt>
                <c:pt idx="2">
                  <c:v>83.38</c:v>
                </c:pt>
                <c:pt idx="3">
                  <c:v>65.59</c:v>
                </c:pt>
                <c:pt idx="4">
                  <c:v>86.68</c:v>
                </c:pt>
              </c:numCache>
            </c:numRef>
          </c:val>
          <c:extLst>
            <c:ext xmlns:c16="http://schemas.microsoft.com/office/drawing/2014/chart" uri="{C3380CC4-5D6E-409C-BE32-E72D297353CC}">
              <c16:uniqueId val="{00000000-7879-4C20-A03E-D8CB064E4AD5}"/>
            </c:ext>
          </c:extLst>
        </c:ser>
        <c:dLbls>
          <c:showLegendKey val="0"/>
          <c:showVal val="0"/>
          <c:showCatName val="0"/>
          <c:showSerName val="0"/>
          <c:showPercent val="0"/>
          <c:showBubbleSize val="0"/>
        </c:dLbls>
        <c:gapWidth val="150"/>
        <c:axId val="213436560"/>
        <c:axId val="21343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7879-4C20-A03E-D8CB064E4AD5}"/>
            </c:ext>
          </c:extLst>
        </c:ser>
        <c:dLbls>
          <c:showLegendKey val="0"/>
          <c:showVal val="0"/>
          <c:showCatName val="0"/>
          <c:showSerName val="0"/>
          <c:showPercent val="0"/>
          <c:showBubbleSize val="0"/>
        </c:dLbls>
        <c:marker val="1"/>
        <c:smooth val="0"/>
        <c:axId val="213436560"/>
        <c:axId val="213436952"/>
      </c:lineChart>
      <c:dateAx>
        <c:axId val="213436560"/>
        <c:scaling>
          <c:orientation val="minMax"/>
        </c:scaling>
        <c:delete val="1"/>
        <c:axPos val="b"/>
        <c:numFmt formatCode="ge" sourceLinked="1"/>
        <c:majorTickMark val="none"/>
        <c:minorTickMark val="none"/>
        <c:tickLblPos val="none"/>
        <c:crossAx val="213436952"/>
        <c:crosses val="autoZero"/>
        <c:auto val="1"/>
        <c:lblOffset val="100"/>
        <c:baseTimeUnit val="years"/>
      </c:dateAx>
      <c:valAx>
        <c:axId val="213436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43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1077.71</c:v>
                </c:pt>
                <c:pt idx="1">
                  <c:v>1032.31</c:v>
                </c:pt>
                <c:pt idx="2">
                  <c:v>1020.4</c:v>
                </c:pt>
                <c:pt idx="3">
                  <c:v>975.58</c:v>
                </c:pt>
                <c:pt idx="4">
                  <c:v>841.11</c:v>
                </c:pt>
              </c:numCache>
            </c:numRef>
          </c:val>
          <c:extLst>
            <c:ext xmlns:c16="http://schemas.microsoft.com/office/drawing/2014/chart" uri="{C3380CC4-5D6E-409C-BE32-E72D297353CC}">
              <c16:uniqueId val="{00000000-9090-4A3B-B83A-A48475F15C85}"/>
            </c:ext>
          </c:extLst>
        </c:ser>
        <c:dLbls>
          <c:showLegendKey val="0"/>
          <c:showVal val="0"/>
          <c:showCatName val="0"/>
          <c:showSerName val="0"/>
          <c:showPercent val="0"/>
          <c:showBubbleSize val="0"/>
        </c:dLbls>
        <c:gapWidth val="150"/>
        <c:axId val="213438128"/>
        <c:axId val="21343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9090-4A3B-B83A-A48475F15C85}"/>
            </c:ext>
          </c:extLst>
        </c:ser>
        <c:dLbls>
          <c:showLegendKey val="0"/>
          <c:showVal val="0"/>
          <c:showCatName val="0"/>
          <c:showSerName val="0"/>
          <c:showPercent val="0"/>
          <c:showBubbleSize val="0"/>
        </c:dLbls>
        <c:marker val="1"/>
        <c:smooth val="0"/>
        <c:axId val="213438128"/>
        <c:axId val="213438520"/>
      </c:lineChart>
      <c:dateAx>
        <c:axId val="213438128"/>
        <c:scaling>
          <c:orientation val="minMax"/>
        </c:scaling>
        <c:delete val="1"/>
        <c:axPos val="b"/>
        <c:numFmt formatCode="ge" sourceLinked="1"/>
        <c:majorTickMark val="none"/>
        <c:minorTickMark val="none"/>
        <c:tickLblPos val="none"/>
        <c:crossAx val="213438520"/>
        <c:crosses val="autoZero"/>
        <c:auto val="1"/>
        <c:lblOffset val="100"/>
        <c:baseTimeUnit val="years"/>
      </c:dateAx>
      <c:valAx>
        <c:axId val="213438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43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95.26</c:v>
                </c:pt>
                <c:pt idx="1">
                  <c:v>87.06</c:v>
                </c:pt>
                <c:pt idx="2">
                  <c:v>94.38</c:v>
                </c:pt>
                <c:pt idx="3">
                  <c:v>99.64</c:v>
                </c:pt>
                <c:pt idx="4">
                  <c:v>110.43</c:v>
                </c:pt>
              </c:numCache>
            </c:numRef>
          </c:val>
          <c:extLst>
            <c:ext xmlns:c16="http://schemas.microsoft.com/office/drawing/2014/chart" uri="{C3380CC4-5D6E-409C-BE32-E72D297353CC}">
              <c16:uniqueId val="{00000000-CCED-4887-B977-3D73729B0F7A}"/>
            </c:ext>
          </c:extLst>
        </c:ser>
        <c:dLbls>
          <c:showLegendKey val="0"/>
          <c:showVal val="0"/>
          <c:showCatName val="0"/>
          <c:showSerName val="0"/>
          <c:showPercent val="0"/>
          <c:showBubbleSize val="0"/>
        </c:dLbls>
        <c:gapWidth val="150"/>
        <c:axId val="213586496"/>
        <c:axId val="21358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CCED-4887-B977-3D73729B0F7A}"/>
            </c:ext>
          </c:extLst>
        </c:ser>
        <c:dLbls>
          <c:showLegendKey val="0"/>
          <c:showVal val="0"/>
          <c:showCatName val="0"/>
          <c:showSerName val="0"/>
          <c:showPercent val="0"/>
          <c:showBubbleSize val="0"/>
        </c:dLbls>
        <c:marker val="1"/>
        <c:smooth val="0"/>
        <c:axId val="213586496"/>
        <c:axId val="213586888"/>
      </c:lineChart>
      <c:dateAx>
        <c:axId val="213586496"/>
        <c:scaling>
          <c:orientation val="minMax"/>
        </c:scaling>
        <c:delete val="1"/>
        <c:axPos val="b"/>
        <c:numFmt formatCode="ge" sourceLinked="1"/>
        <c:majorTickMark val="none"/>
        <c:minorTickMark val="none"/>
        <c:tickLblPos val="none"/>
        <c:crossAx val="213586888"/>
        <c:crosses val="autoZero"/>
        <c:auto val="1"/>
        <c:lblOffset val="100"/>
        <c:baseTimeUnit val="years"/>
      </c:dateAx>
      <c:valAx>
        <c:axId val="21358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154.72</c:v>
                </c:pt>
                <c:pt idx="1">
                  <c:v>169.25</c:v>
                </c:pt>
                <c:pt idx="2">
                  <c:v>156.26</c:v>
                </c:pt>
                <c:pt idx="3">
                  <c:v>148.15</c:v>
                </c:pt>
                <c:pt idx="4">
                  <c:v>148.6</c:v>
                </c:pt>
              </c:numCache>
            </c:numRef>
          </c:val>
          <c:extLst>
            <c:ext xmlns:c16="http://schemas.microsoft.com/office/drawing/2014/chart" uri="{C3380CC4-5D6E-409C-BE32-E72D297353CC}">
              <c16:uniqueId val="{00000000-A51E-42A9-81ED-BD5730CDC111}"/>
            </c:ext>
          </c:extLst>
        </c:ser>
        <c:dLbls>
          <c:showLegendKey val="0"/>
          <c:showVal val="0"/>
          <c:showCatName val="0"/>
          <c:showSerName val="0"/>
          <c:showPercent val="0"/>
          <c:showBubbleSize val="0"/>
        </c:dLbls>
        <c:gapWidth val="150"/>
        <c:axId val="213588064"/>
        <c:axId val="21358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A51E-42A9-81ED-BD5730CDC111}"/>
            </c:ext>
          </c:extLst>
        </c:ser>
        <c:dLbls>
          <c:showLegendKey val="0"/>
          <c:showVal val="0"/>
          <c:showCatName val="0"/>
          <c:showSerName val="0"/>
          <c:showPercent val="0"/>
          <c:showBubbleSize val="0"/>
        </c:dLbls>
        <c:marker val="1"/>
        <c:smooth val="0"/>
        <c:axId val="213588064"/>
        <c:axId val="213588456"/>
      </c:lineChart>
      <c:dateAx>
        <c:axId val="213588064"/>
        <c:scaling>
          <c:orientation val="minMax"/>
        </c:scaling>
        <c:delete val="1"/>
        <c:axPos val="b"/>
        <c:numFmt formatCode="ge" sourceLinked="1"/>
        <c:majorTickMark val="none"/>
        <c:minorTickMark val="none"/>
        <c:tickLblPos val="none"/>
        <c:crossAx val="213588456"/>
        <c:crosses val="autoZero"/>
        <c:auto val="1"/>
        <c:lblOffset val="100"/>
        <c:baseTimeUnit val="years"/>
      </c:dateAx>
      <c:valAx>
        <c:axId val="21358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31" zoomScaleNormal="100" workbookViewId="0">
      <selection activeCell="CC33" sqref="CC33"/>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宮崎県　国富町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117</v>
      </c>
      <c r="AE8" s="60"/>
      <c r="AF8" s="60"/>
      <c r="AG8" s="60"/>
      <c r="AH8" s="60"/>
      <c r="AI8" s="60"/>
      <c r="AJ8" s="60"/>
      <c r="AK8" s="5"/>
      <c r="AL8" s="61">
        <f>データ!$R$6</f>
        <v>19961</v>
      </c>
      <c r="AM8" s="61"/>
      <c r="AN8" s="61"/>
      <c r="AO8" s="61"/>
      <c r="AP8" s="61"/>
      <c r="AQ8" s="61"/>
      <c r="AR8" s="61"/>
      <c r="AS8" s="61"/>
      <c r="AT8" s="51">
        <f>データ!$S$6</f>
        <v>130.63</v>
      </c>
      <c r="AU8" s="52"/>
      <c r="AV8" s="52"/>
      <c r="AW8" s="52"/>
      <c r="AX8" s="52"/>
      <c r="AY8" s="52"/>
      <c r="AZ8" s="52"/>
      <c r="BA8" s="52"/>
      <c r="BB8" s="53">
        <f>データ!$T$6</f>
        <v>152.81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31.82</v>
      </c>
      <c r="J10" s="52"/>
      <c r="K10" s="52"/>
      <c r="L10" s="52"/>
      <c r="M10" s="52"/>
      <c r="N10" s="52"/>
      <c r="O10" s="64"/>
      <c r="P10" s="53">
        <f>データ!$P$6</f>
        <v>97.7</v>
      </c>
      <c r="Q10" s="53"/>
      <c r="R10" s="53"/>
      <c r="S10" s="53"/>
      <c r="T10" s="53"/>
      <c r="U10" s="53"/>
      <c r="V10" s="53"/>
      <c r="W10" s="61">
        <f>データ!$Q$6</f>
        <v>3292</v>
      </c>
      <c r="X10" s="61"/>
      <c r="Y10" s="61"/>
      <c r="Z10" s="61"/>
      <c r="AA10" s="61"/>
      <c r="AB10" s="61"/>
      <c r="AC10" s="61"/>
      <c r="AD10" s="2"/>
      <c r="AE10" s="2"/>
      <c r="AF10" s="2"/>
      <c r="AG10" s="2"/>
      <c r="AH10" s="5"/>
      <c r="AI10" s="5"/>
      <c r="AJ10" s="5"/>
      <c r="AK10" s="5"/>
      <c r="AL10" s="61">
        <f>データ!$U$6</f>
        <v>19435</v>
      </c>
      <c r="AM10" s="61"/>
      <c r="AN10" s="61"/>
      <c r="AO10" s="61"/>
      <c r="AP10" s="61"/>
      <c r="AQ10" s="61"/>
      <c r="AR10" s="61"/>
      <c r="AS10" s="61"/>
      <c r="AT10" s="51">
        <f>データ!$V$6</f>
        <v>34.450000000000003</v>
      </c>
      <c r="AU10" s="52"/>
      <c r="AV10" s="52"/>
      <c r="AW10" s="52"/>
      <c r="AX10" s="52"/>
      <c r="AY10" s="52"/>
      <c r="AZ10" s="52"/>
      <c r="BA10" s="52"/>
      <c r="BB10" s="53">
        <f>データ!$W$6</f>
        <v>564.15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453820</v>
      </c>
      <c r="D6" s="34">
        <f t="shared" si="3"/>
        <v>46</v>
      </c>
      <c r="E6" s="34">
        <f t="shared" si="3"/>
        <v>1</v>
      </c>
      <c r="F6" s="34">
        <f t="shared" si="3"/>
        <v>0</v>
      </c>
      <c r="G6" s="34">
        <f t="shared" si="3"/>
        <v>1</v>
      </c>
      <c r="H6" s="34" t="str">
        <f t="shared" si="3"/>
        <v>宮崎県　国富町</v>
      </c>
      <c r="I6" s="34" t="str">
        <f t="shared" si="3"/>
        <v>法適用</v>
      </c>
      <c r="J6" s="34" t="str">
        <f t="shared" si="3"/>
        <v>水道事業</v>
      </c>
      <c r="K6" s="34" t="str">
        <f t="shared" si="3"/>
        <v>末端給水事業</v>
      </c>
      <c r="L6" s="34" t="str">
        <f t="shared" si="3"/>
        <v>A6</v>
      </c>
      <c r="M6" s="34">
        <f t="shared" si="3"/>
        <v>0</v>
      </c>
      <c r="N6" s="35" t="str">
        <f t="shared" si="3"/>
        <v>-</v>
      </c>
      <c r="O6" s="35">
        <f t="shared" si="3"/>
        <v>31.82</v>
      </c>
      <c r="P6" s="35">
        <f t="shared" si="3"/>
        <v>97.7</v>
      </c>
      <c r="Q6" s="35">
        <f t="shared" si="3"/>
        <v>3292</v>
      </c>
      <c r="R6" s="35">
        <f t="shared" si="3"/>
        <v>19961</v>
      </c>
      <c r="S6" s="35">
        <f t="shared" si="3"/>
        <v>130.63</v>
      </c>
      <c r="T6" s="35">
        <f t="shared" si="3"/>
        <v>152.81</v>
      </c>
      <c r="U6" s="35">
        <f t="shared" si="3"/>
        <v>19435</v>
      </c>
      <c r="V6" s="35">
        <f t="shared" si="3"/>
        <v>34.450000000000003</v>
      </c>
      <c r="W6" s="35">
        <f t="shared" si="3"/>
        <v>564.15</v>
      </c>
      <c r="X6" s="36">
        <f>IF(X7="",NA(),X7)</f>
        <v>97.74</v>
      </c>
      <c r="Y6" s="36">
        <f t="shared" ref="Y6:AG6" si="4">IF(Y7="",NA(),Y7)</f>
        <v>89.45</v>
      </c>
      <c r="Z6" s="36">
        <f t="shared" si="4"/>
        <v>97.31</v>
      </c>
      <c r="AA6" s="36">
        <f t="shared" si="4"/>
        <v>103.94</v>
      </c>
      <c r="AB6" s="36">
        <f t="shared" si="4"/>
        <v>117.92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6">
        <f t="shared" si="5"/>
        <v>3.38</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594.88</v>
      </c>
      <c r="AU6" s="36">
        <f t="shared" ref="AU6:BC6" si="6">IF(AU7="",NA(),AU7)</f>
        <v>702.54</v>
      </c>
      <c r="AV6" s="36">
        <f t="shared" si="6"/>
        <v>83.38</v>
      </c>
      <c r="AW6" s="36">
        <f t="shared" si="6"/>
        <v>65.59</v>
      </c>
      <c r="AX6" s="36">
        <f t="shared" si="6"/>
        <v>86.68</v>
      </c>
      <c r="AY6" s="36">
        <f t="shared" si="6"/>
        <v>915.5</v>
      </c>
      <c r="AZ6" s="36">
        <f t="shared" si="6"/>
        <v>963.24</v>
      </c>
      <c r="BA6" s="36">
        <f t="shared" si="6"/>
        <v>381.53</v>
      </c>
      <c r="BB6" s="36">
        <f t="shared" si="6"/>
        <v>391.54</v>
      </c>
      <c r="BC6" s="36">
        <f t="shared" si="6"/>
        <v>384.34</v>
      </c>
      <c r="BD6" s="35" t="str">
        <f>IF(BD7="","",IF(BD7="-","【-】","【"&amp;SUBSTITUTE(TEXT(BD7,"#,##0.00"),"-","△")&amp;"】"))</f>
        <v>【262.87】</v>
      </c>
      <c r="BE6" s="36">
        <f>IF(BE7="",NA(),BE7)</f>
        <v>1077.71</v>
      </c>
      <c r="BF6" s="36">
        <f t="shared" ref="BF6:BN6" si="7">IF(BF7="",NA(),BF7)</f>
        <v>1032.31</v>
      </c>
      <c r="BG6" s="36">
        <f t="shared" si="7"/>
        <v>1020.4</v>
      </c>
      <c r="BH6" s="36">
        <f t="shared" si="7"/>
        <v>975.58</v>
      </c>
      <c r="BI6" s="36">
        <f t="shared" si="7"/>
        <v>841.11</v>
      </c>
      <c r="BJ6" s="36">
        <f t="shared" si="7"/>
        <v>404.78</v>
      </c>
      <c r="BK6" s="36">
        <f t="shared" si="7"/>
        <v>400.38</v>
      </c>
      <c r="BL6" s="36">
        <f t="shared" si="7"/>
        <v>393.27</v>
      </c>
      <c r="BM6" s="36">
        <f t="shared" si="7"/>
        <v>386.97</v>
      </c>
      <c r="BN6" s="36">
        <f t="shared" si="7"/>
        <v>380.58</v>
      </c>
      <c r="BO6" s="35" t="str">
        <f>IF(BO7="","",IF(BO7="-","【-】","【"&amp;SUBSTITUTE(TEXT(BO7,"#,##0.00"),"-","△")&amp;"】"))</f>
        <v>【270.87】</v>
      </c>
      <c r="BP6" s="36">
        <f>IF(BP7="",NA(),BP7)</f>
        <v>95.26</v>
      </c>
      <c r="BQ6" s="36">
        <f t="shared" ref="BQ6:BY6" si="8">IF(BQ7="",NA(),BQ7)</f>
        <v>87.06</v>
      </c>
      <c r="BR6" s="36">
        <f t="shared" si="8"/>
        <v>94.38</v>
      </c>
      <c r="BS6" s="36">
        <f t="shared" si="8"/>
        <v>99.64</v>
      </c>
      <c r="BT6" s="36">
        <f t="shared" si="8"/>
        <v>110.43</v>
      </c>
      <c r="BU6" s="36">
        <f t="shared" si="8"/>
        <v>98.07</v>
      </c>
      <c r="BV6" s="36">
        <f t="shared" si="8"/>
        <v>96.56</v>
      </c>
      <c r="BW6" s="36">
        <f t="shared" si="8"/>
        <v>100.47</v>
      </c>
      <c r="BX6" s="36">
        <f t="shared" si="8"/>
        <v>101.72</v>
      </c>
      <c r="BY6" s="36">
        <f t="shared" si="8"/>
        <v>102.38</v>
      </c>
      <c r="BZ6" s="35" t="str">
        <f>IF(BZ7="","",IF(BZ7="-","【-】","【"&amp;SUBSTITUTE(TEXT(BZ7,"#,##0.00"),"-","△")&amp;"】"))</f>
        <v>【105.59】</v>
      </c>
      <c r="CA6" s="36">
        <f>IF(CA7="",NA(),CA7)</f>
        <v>154.72</v>
      </c>
      <c r="CB6" s="36">
        <f t="shared" ref="CB6:CJ6" si="9">IF(CB7="",NA(),CB7)</f>
        <v>169.25</v>
      </c>
      <c r="CC6" s="36">
        <f t="shared" si="9"/>
        <v>156.26</v>
      </c>
      <c r="CD6" s="36">
        <f t="shared" si="9"/>
        <v>148.15</v>
      </c>
      <c r="CE6" s="36">
        <f t="shared" si="9"/>
        <v>148.6</v>
      </c>
      <c r="CF6" s="36">
        <f t="shared" si="9"/>
        <v>172.26</v>
      </c>
      <c r="CG6" s="36">
        <f t="shared" si="9"/>
        <v>177.14</v>
      </c>
      <c r="CH6" s="36">
        <f t="shared" si="9"/>
        <v>169.82</v>
      </c>
      <c r="CI6" s="36">
        <f t="shared" si="9"/>
        <v>168.2</v>
      </c>
      <c r="CJ6" s="36">
        <f t="shared" si="9"/>
        <v>168.67</v>
      </c>
      <c r="CK6" s="35" t="str">
        <f>IF(CK7="","",IF(CK7="-","【-】","【"&amp;SUBSTITUTE(TEXT(CK7,"#,##0.00"),"-","△")&amp;"】"))</f>
        <v>【163.27】</v>
      </c>
      <c r="CL6" s="36">
        <f>IF(CL7="",NA(),CL7)</f>
        <v>62.56</v>
      </c>
      <c r="CM6" s="36">
        <f t="shared" ref="CM6:CU6" si="10">IF(CM7="",NA(),CM7)</f>
        <v>65.680000000000007</v>
      </c>
      <c r="CN6" s="36">
        <f t="shared" si="10"/>
        <v>68.709999999999994</v>
      </c>
      <c r="CO6" s="36">
        <f t="shared" si="10"/>
        <v>72.760000000000005</v>
      </c>
      <c r="CP6" s="36">
        <f t="shared" si="10"/>
        <v>85.84</v>
      </c>
      <c r="CQ6" s="36">
        <f t="shared" si="10"/>
        <v>55.68</v>
      </c>
      <c r="CR6" s="36">
        <f t="shared" si="10"/>
        <v>55.64</v>
      </c>
      <c r="CS6" s="36">
        <f t="shared" si="10"/>
        <v>55.13</v>
      </c>
      <c r="CT6" s="36">
        <f t="shared" si="10"/>
        <v>54.77</v>
      </c>
      <c r="CU6" s="36">
        <f t="shared" si="10"/>
        <v>54.92</v>
      </c>
      <c r="CV6" s="35" t="str">
        <f>IF(CV7="","",IF(CV7="-","【-】","【"&amp;SUBSTITUTE(TEXT(CV7,"#,##0.00"),"-","△")&amp;"】"))</f>
        <v>【59.94】</v>
      </c>
      <c r="CW6" s="36">
        <f>IF(CW7="",NA(),CW7)</f>
        <v>78.89</v>
      </c>
      <c r="CX6" s="36">
        <f t="shared" ref="CX6:DF6" si="11">IF(CX7="",NA(),CX7)</f>
        <v>76.36</v>
      </c>
      <c r="CY6" s="36">
        <f t="shared" si="11"/>
        <v>70.84</v>
      </c>
      <c r="CZ6" s="36">
        <f t="shared" si="11"/>
        <v>66.98</v>
      </c>
      <c r="DA6" s="36">
        <f t="shared" si="11"/>
        <v>68.91</v>
      </c>
      <c r="DB6" s="36">
        <f t="shared" si="11"/>
        <v>83.18</v>
      </c>
      <c r="DC6" s="36">
        <f t="shared" si="11"/>
        <v>83.09</v>
      </c>
      <c r="DD6" s="36">
        <f t="shared" si="11"/>
        <v>83</v>
      </c>
      <c r="DE6" s="36">
        <f t="shared" si="11"/>
        <v>82.89</v>
      </c>
      <c r="DF6" s="36">
        <f t="shared" si="11"/>
        <v>82.66</v>
      </c>
      <c r="DG6" s="35" t="str">
        <f>IF(DG7="","",IF(DG7="-","【-】","【"&amp;SUBSTITUTE(TEXT(DG7,"#,##0.00"),"-","△")&amp;"】"))</f>
        <v>【90.22】</v>
      </c>
      <c r="DH6" s="36">
        <f>IF(DH7="",NA(),DH7)</f>
        <v>27.08</v>
      </c>
      <c r="DI6" s="36">
        <f t="shared" ref="DI6:DQ6" si="12">IF(DI7="",NA(),DI7)</f>
        <v>28.9</v>
      </c>
      <c r="DJ6" s="36">
        <f t="shared" si="12"/>
        <v>37.22</v>
      </c>
      <c r="DK6" s="36">
        <f t="shared" si="12"/>
        <v>39.18</v>
      </c>
      <c r="DL6" s="36">
        <f t="shared" si="12"/>
        <v>37.47</v>
      </c>
      <c r="DM6" s="36">
        <f t="shared" si="12"/>
        <v>38.07</v>
      </c>
      <c r="DN6" s="36">
        <f t="shared" si="12"/>
        <v>39.06</v>
      </c>
      <c r="DO6" s="36">
        <f t="shared" si="12"/>
        <v>46.66</v>
      </c>
      <c r="DP6" s="36">
        <f t="shared" si="12"/>
        <v>47.46</v>
      </c>
      <c r="DQ6" s="36">
        <f t="shared" si="12"/>
        <v>48.49</v>
      </c>
      <c r="DR6" s="35" t="str">
        <f>IF(DR7="","",IF(DR7="-","【-】","【"&amp;SUBSTITUTE(TEXT(DR7,"#,##0.00"),"-","△")&amp;"】"))</f>
        <v>【47.91】</v>
      </c>
      <c r="DS6" s="36">
        <f>IF(DS7="",NA(),DS7)</f>
        <v>7.87</v>
      </c>
      <c r="DT6" s="36">
        <f t="shared" ref="DT6:EB6" si="13">IF(DT7="",NA(),DT7)</f>
        <v>8.36</v>
      </c>
      <c r="DU6" s="36">
        <f t="shared" si="13"/>
        <v>8.65</v>
      </c>
      <c r="DV6" s="36">
        <f t="shared" si="13"/>
        <v>8.6300000000000008</v>
      </c>
      <c r="DW6" s="36">
        <f t="shared" si="13"/>
        <v>6.64</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0.96</v>
      </c>
      <c r="EE6" s="36">
        <f t="shared" ref="EE6:EM6" si="14">IF(EE7="",NA(),EE7)</f>
        <v>0.04</v>
      </c>
      <c r="EF6" s="36">
        <f t="shared" si="14"/>
        <v>0.1</v>
      </c>
      <c r="EG6" s="36">
        <f t="shared" si="14"/>
        <v>7.0000000000000007E-2</v>
      </c>
      <c r="EH6" s="36">
        <f t="shared" si="14"/>
        <v>0.22</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453820</v>
      </c>
      <c r="D7" s="38">
        <v>46</v>
      </c>
      <c r="E7" s="38">
        <v>1</v>
      </c>
      <c r="F7" s="38">
        <v>0</v>
      </c>
      <c r="G7" s="38">
        <v>1</v>
      </c>
      <c r="H7" s="38" t="s">
        <v>105</v>
      </c>
      <c r="I7" s="38" t="s">
        <v>106</v>
      </c>
      <c r="J7" s="38" t="s">
        <v>107</v>
      </c>
      <c r="K7" s="38" t="s">
        <v>108</v>
      </c>
      <c r="L7" s="38" t="s">
        <v>109</v>
      </c>
      <c r="M7" s="38"/>
      <c r="N7" s="39" t="s">
        <v>110</v>
      </c>
      <c r="O7" s="39">
        <v>31.82</v>
      </c>
      <c r="P7" s="39">
        <v>97.7</v>
      </c>
      <c r="Q7" s="39">
        <v>3292</v>
      </c>
      <c r="R7" s="39">
        <v>19961</v>
      </c>
      <c r="S7" s="39">
        <v>130.63</v>
      </c>
      <c r="T7" s="39">
        <v>152.81</v>
      </c>
      <c r="U7" s="39">
        <v>19435</v>
      </c>
      <c r="V7" s="39">
        <v>34.450000000000003</v>
      </c>
      <c r="W7" s="39">
        <v>564.15</v>
      </c>
      <c r="X7" s="39">
        <v>97.74</v>
      </c>
      <c r="Y7" s="39">
        <v>89.45</v>
      </c>
      <c r="Z7" s="39">
        <v>97.31</v>
      </c>
      <c r="AA7" s="39">
        <v>103.94</v>
      </c>
      <c r="AB7" s="39">
        <v>117.92</v>
      </c>
      <c r="AC7" s="39">
        <v>107.57</v>
      </c>
      <c r="AD7" s="39">
        <v>106.55</v>
      </c>
      <c r="AE7" s="39">
        <v>110.01</v>
      </c>
      <c r="AF7" s="39">
        <v>111.21</v>
      </c>
      <c r="AG7" s="39">
        <v>111.71</v>
      </c>
      <c r="AH7" s="39">
        <v>114.35</v>
      </c>
      <c r="AI7" s="39">
        <v>0</v>
      </c>
      <c r="AJ7" s="39">
        <v>0</v>
      </c>
      <c r="AK7" s="39">
        <v>3.38</v>
      </c>
      <c r="AL7" s="39">
        <v>0</v>
      </c>
      <c r="AM7" s="39">
        <v>0</v>
      </c>
      <c r="AN7" s="39">
        <v>9.34</v>
      </c>
      <c r="AO7" s="39">
        <v>9.56</v>
      </c>
      <c r="AP7" s="39">
        <v>2.8</v>
      </c>
      <c r="AQ7" s="39">
        <v>1.93</v>
      </c>
      <c r="AR7" s="39">
        <v>1.72</v>
      </c>
      <c r="AS7" s="39">
        <v>0.79</v>
      </c>
      <c r="AT7" s="39">
        <v>594.88</v>
      </c>
      <c r="AU7" s="39">
        <v>702.54</v>
      </c>
      <c r="AV7" s="39">
        <v>83.38</v>
      </c>
      <c r="AW7" s="39">
        <v>65.59</v>
      </c>
      <c r="AX7" s="39">
        <v>86.68</v>
      </c>
      <c r="AY7" s="39">
        <v>915.5</v>
      </c>
      <c r="AZ7" s="39">
        <v>963.24</v>
      </c>
      <c r="BA7" s="39">
        <v>381.53</v>
      </c>
      <c r="BB7" s="39">
        <v>391.54</v>
      </c>
      <c r="BC7" s="39">
        <v>384.34</v>
      </c>
      <c r="BD7" s="39">
        <v>262.87</v>
      </c>
      <c r="BE7" s="39">
        <v>1077.71</v>
      </c>
      <c r="BF7" s="39">
        <v>1032.31</v>
      </c>
      <c r="BG7" s="39">
        <v>1020.4</v>
      </c>
      <c r="BH7" s="39">
        <v>975.58</v>
      </c>
      <c r="BI7" s="39">
        <v>841.11</v>
      </c>
      <c r="BJ7" s="39">
        <v>404.78</v>
      </c>
      <c r="BK7" s="39">
        <v>400.38</v>
      </c>
      <c r="BL7" s="39">
        <v>393.27</v>
      </c>
      <c r="BM7" s="39">
        <v>386.97</v>
      </c>
      <c r="BN7" s="39">
        <v>380.58</v>
      </c>
      <c r="BO7" s="39">
        <v>270.87</v>
      </c>
      <c r="BP7" s="39">
        <v>95.26</v>
      </c>
      <c r="BQ7" s="39">
        <v>87.06</v>
      </c>
      <c r="BR7" s="39">
        <v>94.38</v>
      </c>
      <c r="BS7" s="39">
        <v>99.64</v>
      </c>
      <c r="BT7" s="39">
        <v>110.43</v>
      </c>
      <c r="BU7" s="39">
        <v>98.07</v>
      </c>
      <c r="BV7" s="39">
        <v>96.56</v>
      </c>
      <c r="BW7" s="39">
        <v>100.47</v>
      </c>
      <c r="BX7" s="39">
        <v>101.72</v>
      </c>
      <c r="BY7" s="39">
        <v>102.38</v>
      </c>
      <c r="BZ7" s="39">
        <v>105.59</v>
      </c>
      <c r="CA7" s="39">
        <v>154.72</v>
      </c>
      <c r="CB7" s="39">
        <v>169.25</v>
      </c>
      <c r="CC7" s="39">
        <v>156.26</v>
      </c>
      <c r="CD7" s="39">
        <v>148.15</v>
      </c>
      <c r="CE7" s="39">
        <v>148.6</v>
      </c>
      <c r="CF7" s="39">
        <v>172.26</v>
      </c>
      <c r="CG7" s="39">
        <v>177.14</v>
      </c>
      <c r="CH7" s="39">
        <v>169.82</v>
      </c>
      <c r="CI7" s="39">
        <v>168.2</v>
      </c>
      <c r="CJ7" s="39">
        <v>168.67</v>
      </c>
      <c r="CK7" s="39">
        <v>163.27000000000001</v>
      </c>
      <c r="CL7" s="39">
        <v>62.56</v>
      </c>
      <c r="CM7" s="39">
        <v>65.680000000000007</v>
      </c>
      <c r="CN7" s="39">
        <v>68.709999999999994</v>
      </c>
      <c r="CO7" s="39">
        <v>72.760000000000005</v>
      </c>
      <c r="CP7" s="39">
        <v>85.84</v>
      </c>
      <c r="CQ7" s="39">
        <v>55.68</v>
      </c>
      <c r="CR7" s="39">
        <v>55.64</v>
      </c>
      <c r="CS7" s="39">
        <v>55.13</v>
      </c>
      <c r="CT7" s="39">
        <v>54.77</v>
      </c>
      <c r="CU7" s="39">
        <v>54.92</v>
      </c>
      <c r="CV7" s="39">
        <v>59.94</v>
      </c>
      <c r="CW7" s="39">
        <v>78.89</v>
      </c>
      <c r="CX7" s="39">
        <v>76.36</v>
      </c>
      <c r="CY7" s="39">
        <v>70.84</v>
      </c>
      <c r="CZ7" s="39">
        <v>66.98</v>
      </c>
      <c r="DA7" s="39">
        <v>68.91</v>
      </c>
      <c r="DB7" s="39">
        <v>83.18</v>
      </c>
      <c r="DC7" s="39">
        <v>83.09</v>
      </c>
      <c r="DD7" s="39">
        <v>83</v>
      </c>
      <c r="DE7" s="39">
        <v>82.89</v>
      </c>
      <c r="DF7" s="39">
        <v>82.66</v>
      </c>
      <c r="DG7" s="39">
        <v>90.22</v>
      </c>
      <c r="DH7" s="39">
        <v>27.08</v>
      </c>
      <c r="DI7" s="39">
        <v>28.9</v>
      </c>
      <c r="DJ7" s="39">
        <v>37.22</v>
      </c>
      <c r="DK7" s="39">
        <v>39.18</v>
      </c>
      <c r="DL7" s="39">
        <v>37.47</v>
      </c>
      <c r="DM7" s="39">
        <v>38.07</v>
      </c>
      <c r="DN7" s="39">
        <v>39.06</v>
      </c>
      <c r="DO7" s="39">
        <v>46.66</v>
      </c>
      <c r="DP7" s="39">
        <v>47.46</v>
      </c>
      <c r="DQ7" s="39">
        <v>48.49</v>
      </c>
      <c r="DR7" s="39">
        <v>47.91</v>
      </c>
      <c r="DS7" s="39">
        <v>7.87</v>
      </c>
      <c r="DT7" s="39">
        <v>8.36</v>
      </c>
      <c r="DU7" s="39">
        <v>8.65</v>
      </c>
      <c r="DV7" s="39">
        <v>8.6300000000000008</v>
      </c>
      <c r="DW7" s="39">
        <v>6.64</v>
      </c>
      <c r="DX7" s="39">
        <v>7.73</v>
      </c>
      <c r="DY7" s="39">
        <v>8.8699999999999992</v>
      </c>
      <c r="DZ7" s="39">
        <v>9.85</v>
      </c>
      <c r="EA7" s="39">
        <v>9.7100000000000009</v>
      </c>
      <c r="EB7" s="39">
        <v>12.79</v>
      </c>
      <c r="EC7" s="39">
        <v>15</v>
      </c>
      <c r="ED7" s="39">
        <v>0.96</v>
      </c>
      <c r="EE7" s="39">
        <v>0.04</v>
      </c>
      <c r="EF7" s="39">
        <v>0.1</v>
      </c>
      <c r="EG7" s="39">
        <v>7.0000000000000007E-2</v>
      </c>
      <c r="EH7" s="39">
        <v>0.22</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2018-02-20T23:42:21Z</cp:lastPrinted>
  <dcterms:created xsi:type="dcterms:W3CDTF">2017-12-25T01:38:16Z</dcterms:created>
  <dcterms:modified xsi:type="dcterms:W3CDTF">2018-02-26T05:31:44Z</dcterms:modified>
  <cp:category/>
</cp:coreProperties>
</file>