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29p0037\e$\新共有ドライブ\03-02 【決　算】公営企業(公営企業全般含む)\平成２９年度\01 各種照会・回答\300125【　】公営企業に係る「経営比較分析表」の分析等について\03市町村→県\上水道\"/>
    </mc:Choice>
  </mc:AlternateContent>
  <workbookProtection workbookPassword="B319" lockStructure="1"/>
  <bookViews>
    <workbookView xWindow="0" yWindow="0" windowWidth="20496" windowHeight="7776"/>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<sst xmlns="http://schemas.openxmlformats.org/spreadsheetml/2006/main" count="232" uniqueCount="120">
  <si>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</si>
  <si>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</si>
  <si>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</si>
  <si>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</si>
  <si>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</si>
  <si>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</si>
  <si>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</si>
  <si>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</si>
  <si>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</si>
  <si>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</si>
  <si>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</si>
  <si>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</si>
  <si>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</si>
  <si>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</si>
  <si>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</si>
  <si>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</si>
  <si>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</si>
  <si>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</si>
  <si>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</si>
  <si>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</si>
  <si>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</si>
  <si>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</si>
  <si>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</si>
  <si>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</si>
  <si>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</si>
  <si>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</si>
  <si>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</si>
  <si>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</si>
  <si>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</si>
  <si>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</si>
  <si>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</si>
  <si>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</si>
  <si>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</si>
  <si>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</si>
  <si>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</si>
  <si>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</si>
  <si>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</si>
  <si>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</si>
  <si>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</si>
  <si>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</si>
  <si>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</si>
  <si>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</si>
  <si>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</si>
  <si>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</si>
  <si>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</si>
  <si>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</si>
  <si>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</si>
  <si>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</si>
  <si>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</si>
  <si>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</si>
  <si>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</si>
  <si>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</si>
  <si>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</si>
  <si>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</si>
  <si>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</si>
  <si>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</si>
  <si>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</si>
  <si>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</si>
  <si>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</si>
  <si>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</si>
  <si>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</si>
  <si>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</si>
  <si>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</si>
  <si>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</si>
  <si>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</si>
  <si>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</si>
  <si>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</si>
  <si>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</si>
  <si>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</si>
  <si>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</si>
  <si>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</si>
  <si>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</si>
  <si>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</si>
  <si>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</si>
  <si>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</si>
  <si>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</si>
  <si>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</si>
  <si>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</si>
  <si>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</si>
  <si>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</si>
  <si>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</si>
  <si>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</si>
  <si>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</si>
  <si>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</si>
  <si>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</si>
  <si>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</si>
  <si>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</si>
  <si>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</si>
  <si>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</si>
  <si>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</si>
  <si>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</si>
  <si>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</si>
  <si>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</si>
  <si>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</si>
  <si>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</si>
  <si>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</si>
  <si>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</si>
  <si>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</si>
  <si>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</si>
  <si>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</si>
  <si>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</si>
  <si>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</si>
  <si>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</si>
  <si>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</si>
  <si>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</si>
  <si>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川南町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</si>
  <si>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</si>
  <si>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</si>
  <si>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</si>
  <si>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</si>
  <si>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</si>
  <si>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</si>
  <si>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</si>
  <si>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</si>
  <si>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</si>
  <si>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</si>
  <si>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</si>
  <si>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①経常収支比率
　</t>
    </r>
    <r>
      <rPr>
        <sz val="11"/>
        <color theme="1"/>
        <rFont val="ＭＳ ゴシック"/>
        <family val="3"/>
        <charset val="128"/>
      </rPr>
      <t xml:space="preserve">経常費用が経常収益によって賄われており、収支は健全な状態にあります。
</t>
    </r>
    <r>
      <rPr>
        <b/>
        <sz val="11"/>
        <color theme="1"/>
        <rFont val="ＭＳ ゴシック"/>
        <family val="3"/>
        <charset val="128"/>
      </rPr>
      <t>②累積欠損金比率</t>
    </r>
    <r>
      <rPr>
        <sz val="11"/>
        <color theme="1"/>
        <rFont val="ＭＳ ゴシック"/>
        <family val="3"/>
        <charset val="128"/>
      </rPr>
      <t xml:space="preserve">
　累積欠損金は無く、健全な経営状態にあります。
</t>
    </r>
    <r>
      <rPr>
        <b/>
        <sz val="11"/>
        <color theme="1"/>
        <rFont val="ＭＳ ゴシック"/>
        <family val="3"/>
        <charset val="128"/>
      </rPr>
      <t>③流動比率</t>
    </r>
    <r>
      <rPr>
        <sz val="11"/>
        <color theme="1"/>
        <rFont val="ＭＳ ゴシック"/>
        <family val="3"/>
        <charset val="128"/>
      </rPr>
      <t xml:space="preserve">
　短期債務に対する支払い能力は確保されています。現在、更新工事平準化を実施しており、長期的な資金計画が検討課題となっています。
</t>
    </r>
    <r>
      <rPr>
        <b/>
        <sz val="11"/>
        <color theme="1"/>
        <rFont val="ＭＳ ゴシック"/>
        <family val="3"/>
        <charset val="128"/>
      </rPr>
      <t>④企業債残高対給水収益比率
　</t>
    </r>
    <r>
      <rPr>
        <sz val="11"/>
        <color theme="1"/>
        <rFont val="ＭＳ ゴシック"/>
        <family val="3"/>
        <charset val="128"/>
      </rPr>
      <t>近年は建設改良費の財源を企業債に頼らずに行ってきたことにより、償還に伴い割合が減少しています。今後は、施設更新に伴い比率の上昇が予想されるため適切な投資規模の把握が必要です。</t>
    </r>
    <r>
      <rPr>
        <b/>
        <sz val="11"/>
        <color theme="1"/>
        <rFont val="ＭＳ ゴシック"/>
        <family val="3"/>
        <charset val="128"/>
      </rPr>
      <t xml:space="preserve">
⑤料金回収率
　</t>
    </r>
    <r>
      <rPr>
        <sz val="11"/>
        <color theme="1"/>
        <rFont val="ＭＳ ゴシック"/>
        <family val="3"/>
        <charset val="128"/>
      </rPr>
      <t>経営に必要な経費を料金で賄えていることを示しています。　</t>
    </r>
    <r>
      <rPr>
        <b/>
        <sz val="11"/>
        <color theme="1"/>
        <rFont val="ＭＳ ゴシック"/>
        <family val="3"/>
        <charset val="128"/>
      </rPr>
      <t xml:space="preserve">
⑥給水原価
</t>
    </r>
    <r>
      <rPr>
        <sz val="11"/>
        <color theme="1"/>
        <rFont val="ＭＳ ゴシック"/>
        <family val="3"/>
        <charset val="128"/>
      </rPr>
      <t>　水道事業では、平均値よりも低い状況にあります。施設の更新工事に備えるとともに、費用効率を配慮した健全経営を保持する必要があります。</t>
    </r>
    <r>
      <rPr>
        <b/>
        <sz val="11"/>
        <color theme="1"/>
        <rFont val="ＭＳ ゴシック"/>
        <family val="3"/>
        <charset val="128"/>
      </rPr>
      <t xml:space="preserve">
⑦施設利用率
　</t>
    </r>
    <r>
      <rPr>
        <sz val="11"/>
        <color theme="1"/>
        <rFont val="ＭＳ ゴシック"/>
        <family val="3"/>
        <charset val="128"/>
      </rPr>
      <t>給水人口に対する配水能力が低いため、平均値よりも高い数値となっています。今後の人口推移と水需要動向を考慮する必要があります。</t>
    </r>
    <r>
      <rPr>
        <b/>
        <sz val="11"/>
        <color theme="1"/>
        <rFont val="ＭＳ ゴシック"/>
        <family val="3"/>
        <charset val="128"/>
      </rPr>
      <t xml:space="preserve">
⑧有収率
</t>
    </r>
    <r>
      <rPr>
        <sz val="11"/>
        <color theme="1"/>
        <rFont val="ＭＳ ゴシック"/>
        <family val="3"/>
        <charset val="128"/>
      </rPr>
      <t>　老朽管割合が高いため、有収率は低い数値となっています。漏水調査や配水管更新により維持管理強化の必要があります。</t>
    </r>
    <rPh sb="1" eb="3">
      <t>ケイジョウ</t>
    </rPh>
    <rPh sb="3" eb="5">
      <t>シュウシ</t>
    </rPh>
    <rPh sb="5" eb="7">
      <t>ヒリツ</t>
    </rPh>
    <rPh sb="9" eb="11">
      <t>ケイジョウ</t>
    </rPh>
    <rPh sb="11" eb="13">
      <t>ヒヨウ</t>
    </rPh>
    <rPh sb="14" eb="16">
      <t>ケイジョウ</t>
    </rPh>
    <rPh sb="16" eb="18">
      <t>シュウエキ</t>
    </rPh>
    <rPh sb="22" eb="23">
      <t>マカナ</t>
    </rPh>
    <rPh sb="29" eb="31">
      <t>シュウシ</t>
    </rPh>
    <rPh sb="32" eb="34">
      <t>ケンゼン</t>
    </rPh>
    <rPh sb="35" eb="37">
      <t>ジョウタイ</t>
    </rPh>
    <rPh sb="45" eb="47">
      <t>ルイセキ</t>
    </rPh>
    <rPh sb="47" eb="50">
      <t>ケッソンキン</t>
    </rPh>
    <rPh sb="50" eb="52">
      <t>ヒリツ</t>
    </rPh>
    <rPh sb="54" eb="56">
      <t>ルイセキ</t>
    </rPh>
    <rPh sb="56" eb="58">
      <t>ケッソン</t>
    </rPh>
    <rPh sb="58" eb="59">
      <t>キン</t>
    </rPh>
    <rPh sb="60" eb="61">
      <t>ナ</t>
    </rPh>
    <rPh sb="63" eb="65">
      <t>ケンゼン</t>
    </rPh>
    <rPh sb="66" eb="68">
      <t>ケイエイ</t>
    </rPh>
    <rPh sb="68" eb="70">
      <t>ジョウタイ</t>
    </rPh>
    <rPh sb="78" eb="80">
      <t>リュウドウ</t>
    </rPh>
    <rPh sb="80" eb="82">
      <t>ヒリツ</t>
    </rPh>
    <rPh sb="84" eb="86">
      <t>タンキ</t>
    </rPh>
    <rPh sb="86" eb="88">
      <t>サイム</t>
    </rPh>
    <rPh sb="89" eb="90">
      <t>タイ</t>
    </rPh>
    <rPh sb="92" eb="94">
      <t>シハラ</t>
    </rPh>
    <rPh sb="95" eb="97">
      <t>ノウリョク</t>
    </rPh>
    <rPh sb="98" eb="100">
      <t>カクホ</t>
    </rPh>
    <rPh sb="118" eb="120">
      <t>ジッシ</t>
    </rPh>
    <rPh sb="125" eb="128">
      <t>チョウキテキ</t>
    </rPh>
    <rPh sb="129" eb="131">
      <t>シキン</t>
    </rPh>
    <rPh sb="131" eb="133">
      <t>ケイカク</t>
    </rPh>
    <rPh sb="136" eb="138">
      <t>カダイ</t>
    </rPh>
    <rPh sb="148" eb="150">
      <t>キギョウ</t>
    </rPh>
    <rPh sb="150" eb="151">
      <t>サイ</t>
    </rPh>
    <rPh sb="151" eb="153">
      <t>ザンダカ</t>
    </rPh>
    <rPh sb="153" eb="154">
      <t>タイ</t>
    </rPh>
    <rPh sb="154" eb="156">
      <t>キュウスイ</t>
    </rPh>
    <rPh sb="156" eb="158">
      <t>シュウエキ</t>
    </rPh>
    <rPh sb="158" eb="160">
      <t>ヒリツ</t>
    </rPh>
    <rPh sb="162" eb="164">
      <t>キンネン</t>
    </rPh>
    <rPh sb="165" eb="167">
      <t>ケンセツ</t>
    </rPh>
    <rPh sb="167" eb="169">
      <t>カイリョウ</t>
    </rPh>
    <rPh sb="169" eb="170">
      <t>ヒ</t>
    </rPh>
    <rPh sb="171" eb="173">
      <t>ザイゲン</t>
    </rPh>
    <rPh sb="174" eb="176">
      <t>キギョウ</t>
    </rPh>
    <rPh sb="176" eb="177">
      <t>サイ</t>
    </rPh>
    <rPh sb="178" eb="179">
      <t>タヨ</t>
    </rPh>
    <rPh sb="182" eb="183">
      <t>オコナ</t>
    </rPh>
    <rPh sb="193" eb="195">
      <t>ショウカン</t>
    </rPh>
    <rPh sb="196" eb="197">
      <t>トモナ</t>
    </rPh>
    <rPh sb="198" eb="200">
      <t>ワリアイ</t>
    </rPh>
    <rPh sb="201" eb="203">
      <t>ゲンショウ</t>
    </rPh>
    <rPh sb="209" eb="211">
      <t>コンゴ</t>
    </rPh>
    <rPh sb="213" eb="215">
      <t>シセツ</t>
    </rPh>
    <rPh sb="215" eb="217">
      <t>コウシン</t>
    </rPh>
    <rPh sb="218" eb="219">
      <t>トモナ</t>
    </rPh>
    <rPh sb="220" eb="222">
      <t>ヒリツ</t>
    </rPh>
    <rPh sb="223" eb="225">
      <t>ジョウショウ</t>
    </rPh>
    <rPh sb="226" eb="228">
      <t>ヨソウ</t>
    </rPh>
    <rPh sb="233" eb="235">
      <t>テキセツ</t>
    </rPh>
    <rPh sb="236" eb="238">
      <t>トウシ</t>
    </rPh>
    <rPh sb="238" eb="240">
      <t>キボ</t>
    </rPh>
    <rPh sb="241" eb="243">
      <t>ハアク</t>
    </rPh>
    <rPh sb="244" eb="246">
      <t>ヒツヨウ</t>
    </rPh>
    <rPh sb="251" eb="253">
      <t>リョウキン</t>
    </rPh>
    <rPh sb="253" eb="255">
      <t>カイシュウ</t>
    </rPh>
    <rPh sb="255" eb="256">
      <t>リツ</t>
    </rPh>
    <rPh sb="258" eb="260">
      <t>ケイエイ</t>
    </rPh>
    <rPh sb="261" eb="263">
      <t>ヒツヨウ</t>
    </rPh>
    <rPh sb="264" eb="266">
      <t>ケイヒ</t>
    </rPh>
    <rPh sb="267" eb="269">
      <t>リョウキン</t>
    </rPh>
    <rPh sb="270" eb="271">
      <t>マカナ</t>
    </rPh>
    <rPh sb="278" eb="279">
      <t>シメ</t>
    </rPh>
    <rPh sb="288" eb="290">
      <t>キュウスイ</t>
    </rPh>
    <rPh sb="290" eb="292">
      <t>ゲンカ</t>
    </rPh>
    <rPh sb="294" eb="296">
      <t>スイドウ</t>
    </rPh>
    <rPh sb="296" eb="298">
      <t>ジギョウ</t>
    </rPh>
    <rPh sb="301" eb="303">
      <t>ヘイキン</t>
    </rPh>
    <rPh sb="303" eb="304">
      <t>チ</t>
    </rPh>
    <rPh sb="307" eb="308">
      <t>ヒク</t>
    </rPh>
    <rPh sb="309" eb="311">
      <t>ジョウキョウ</t>
    </rPh>
    <rPh sb="317" eb="319">
      <t>シセツ</t>
    </rPh>
    <rPh sb="320" eb="322">
      <t>コウシン</t>
    </rPh>
    <rPh sb="322" eb="324">
      <t>コウジ</t>
    </rPh>
    <rPh sb="325" eb="326">
      <t>ソナ</t>
    </rPh>
    <rPh sb="333" eb="335">
      <t>ヒヨウ</t>
    </rPh>
    <rPh sb="335" eb="337">
      <t>コウリツ</t>
    </rPh>
    <rPh sb="338" eb="340">
      <t>ハイリョ</t>
    </rPh>
    <rPh sb="342" eb="344">
      <t>ケンゼン</t>
    </rPh>
    <rPh sb="344" eb="346">
      <t>ケイエイ</t>
    </rPh>
    <rPh sb="347" eb="349">
      <t>ホジ</t>
    </rPh>
    <rPh sb="351" eb="353">
      <t>ヒツヨウ</t>
    </rPh>
    <rPh sb="361" eb="363">
      <t>シセツ</t>
    </rPh>
    <rPh sb="363" eb="366">
      <t>リヨウリツ</t>
    </rPh>
    <rPh sb="368" eb="370">
      <t>キュウスイ</t>
    </rPh>
    <rPh sb="370" eb="372">
      <t>ジンコウ</t>
    </rPh>
    <rPh sb="373" eb="374">
      <t>タイ</t>
    </rPh>
    <rPh sb="376" eb="378">
      <t>ハイスイ</t>
    </rPh>
    <rPh sb="378" eb="380">
      <t>ノウリョク</t>
    </rPh>
    <rPh sb="381" eb="382">
      <t>ヒク</t>
    </rPh>
    <rPh sb="386" eb="389">
      <t>ヘイキンチ</t>
    </rPh>
    <rPh sb="392" eb="393">
      <t>タカ</t>
    </rPh>
    <rPh sb="394" eb="396">
      <t>スウチ</t>
    </rPh>
    <rPh sb="404" eb="406">
      <t>コンゴ</t>
    </rPh>
    <rPh sb="407" eb="409">
      <t>ジンコウ</t>
    </rPh>
    <rPh sb="409" eb="411">
      <t>スイイ</t>
    </rPh>
    <rPh sb="412" eb="413">
      <t>ミズ</t>
    </rPh>
    <rPh sb="413" eb="415">
      <t>ジュヨウ</t>
    </rPh>
    <rPh sb="415" eb="417">
      <t>ドウコウ</t>
    </rPh>
    <rPh sb="418" eb="420">
      <t>コウリョ</t>
    </rPh>
    <rPh sb="422" eb="424">
      <t>ヒツヨウ</t>
    </rPh>
    <rPh sb="432" eb="434">
      <t>ユウシュウ</t>
    </rPh>
    <rPh sb="434" eb="435">
      <t>リツ</t>
    </rPh>
    <rPh sb="437" eb="439">
      <t>ロウキュウ</t>
    </rPh>
    <rPh sb="439" eb="440">
      <t>カン</t>
    </rPh>
    <rPh sb="440" eb="442">
      <t>ワリアイ</t>
    </rPh>
    <rPh sb="443" eb="444">
      <t>タカ</t>
    </rPh>
    <rPh sb="448" eb="451">
      <t>ユウシュウリツ</t>
    </rPh>
    <rPh sb="452" eb="453">
      <t>ヒク</t>
    </rPh>
    <rPh sb="454" eb="456">
      <t>スウチ</t>
    </rPh>
    <rPh sb="477" eb="479">
      <t>イジ</t>
    </rPh>
    <rPh sb="479" eb="481">
      <t>カンリ</t>
    </rPh>
    <rPh sb="481" eb="483">
      <t>キョウカ</t>
    </rPh>
    <phoneticPr fontId="7"/>
  </si>
  <si>
    <r>
      <rPr>
        <b/>
        <sz val="11"/>
        <color theme="1"/>
        <rFont val="ＭＳ ゴシック"/>
        <family val="3"/>
        <charset val="128"/>
      </rPr>
      <t>①有形固定資産減価償却率</t>
    </r>
    <r>
      <rPr>
        <sz val="11"/>
        <color theme="1"/>
        <rFont val="ＭＳ ゴシック"/>
        <family val="3"/>
        <charset val="128"/>
      </rPr>
      <t xml:space="preserve">
　施設の老朽化の度合いを表します。平均値と比較して高く、固定資産の80.5％を占める構築物の老朽化が進んでいます。また、14.2%を占める機械及び装置については、耐用年数が短期のものも多いため計画的な更新の必要があります。
</t>
    </r>
    <r>
      <rPr>
        <b/>
        <sz val="11"/>
        <color theme="1"/>
        <rFont val="ＭＳ ゴシック"/>
        <family val="3"/>
        <charset val="128"/>
      </rPr>
      <t>②管路経年化率</t>
    </r>
    <r>
      <rPr>
        <sz val="11"/>
        <color theme="1"/>
        <rFont val="ＭＳ ゴシック"/>
        <family val="3"/>
        <charset val="128"/>
      </rPr>
      <t xml:space="preserve">
　H28年度より該当管路(40年経過)が発生しています。今後は、更に管路の老朽化が進むため、計画的な管路更新が必須となっています。
</t>
    </r>
    <r>
      <rPr>
        <b/>
        <sz val="11"/>
        <color theme="1"/>
        <rFont val="ＭＳ ゴシック"/>
        <family val="3"/>
        <charset val="128"/>
      </rPr>
      <t>③管路更新率</t>
    </r>
    <r>
      <rPr>
        <sz val="11"/>
        <color theme="1"/>
        <rFont val="ＭＳ ゴシック"/>
        <family val="3"/>
        <charset val="128"/>
      </rPr>
      <t xml:space="preserve">
　管路更新(既存老朽管の更新を含む)の平準化をH27年度より実施し、機械・電気・計装設備の計画的な更新と併せて長期的資金計画を策定中です。
</t>
    </r>
    <rPh sb="1" eb="3">
      <t>ユウケイ</t>
    </rPh>
    <rPh sb="3" eb="5">
      <t>コテイ</t>
    </rPh>
    <rPh sb="5" eb="7">
      <t>シサン</t>
    </rPh>
    <rPh sb="7" eb="9">
      <t>ゲンカ</t>
    </rPh>
    <rPh sb="9" eb="11">
      <t>ショウキャク</t>
    </rPh>
    <rPh sb="11" eb="12">
      <t>リツ</t>
    </rPh>
    <rPh sb="14" eb="16">
      <t>シセツ</t>
    </rPh>
    <rPh sb="17" eb="20">
      <t>ロウキュウカ</t>
    </rPh>
    <rPh sb="21" eb="23">
      <t>ドア</t>
    </rPh>
    <rPh sb="25" eb="26">
      <t>アラワ</t>
    </rPh>
    <rPh sb="30" eb="32">
      <t>ヘイキン</t>
    </rPh>
    <rPh sb="32" eb="33">
      <t>チ</t>
    </rPh>
    <rPh sb="34" eb="36">
      <t>ヒカク</t>
    </rPh>
    <rPh sb="38" eb="39">
      <t>タカ</t>
    </rPh>
    <rPh sb="41" eb="43">
      <t>コテイ</t>
    </rPh>
    <rPh sb="43" eb="45">
      <t>シサン</t>
    </rPh>
    <rPh sb="52" eb="53">
      <t>シ</t>
    </rPh>
    <rPh sb="55" eb="58">
      <t>コウチクブツ</t>
    </rPh>
    <rPh sb="59" eb="62">
      <t>ロウキュウカ</t>
    </rPh>
    <rPh sb="63" eb="64">
      <t>スス</t>
    </rPh>
    <rPh sb="79" eb="80">
      <t>シ</t>
    </rPh>
    <rPh sb="82" eb="84">
      <t>キカイ</t>
    </rPh>
    <rPh sb="84" eb="85">
      <t>オヨ</t>
    </rPh>
    <rPh sb="86" eb="88">
      <t>ソウチ</t>
    </rPh>
    <rPh sb="94" eb="96">
      <t>タイヨウ</t>
    </rPh>
    <rPh sb="96" eb="98">
      <t>ネンスウ</t>
    </rPh>
    <rPh sb="99" eb="101">
      <t>タンキ</t>
    </rPh>
    <rPh sb="105" eb="106">
      <t>オオ</t>
    </rPh>
    <rPh sb="109" eb="112">
      <t>ケイカクテキ</t>
    </rPh>
    <rPh sb="113" eb="115">
      <t>コウシン</t>
    </rPh>
    <rPh sb="116" eb="118">
      <t>ヒツヨウ</t>
    </rPh>
    <rPh sb="137" eb="138">
      <t>ネン</t>
    </rPh>
    <rPh sb="138" eb="139">
      <t>ド</t>
    </rPh>
    <rPh sb="141" eb="143">
      <t>ガイトウ</t>
    </rPh>
    <rPh sb="143" eb="145">
      <t>カンロ</t>
    </rPh>
    <rPh sb="148" eb="149">
      <t>ネン</t>
    </rPh>
    <rPh sb="149" eb="151">
      <t>ケイカ</t>
    </rPh>
    <rPh sb="153" eb="155">
      <t>ハッセイ</t>
    </rPh>
    <rPh sb="161" eb="163">
      <t>コンゴ</t>
    </rPh>
    <rPh sb="165" eb="166">
      <t>サラ</t>
    </rPh>
    <rPh sb="167" eb="169">
      <t>カンロ</t>
    </rPh>
    <rPh sb="170" eb="173">
      <t>ロウキュウカ</t>
    </rPh>
    <rPh sb="174" eb="175">
      <t>スス</t>
    </rPh>
    <rPh sb="179" eb="182">
      <t>ケイカクテキ</t>
    </rPh>
    <rPh sb="183" eb="185">
      <t>カンロ</t>
    </rPh>
    <rPh sb="185" eb="187">
      <t>コウシン</t>
    </rPh>
    <rPh sb="188" eb="190">
      <t>ヒッス</t>
    </rPh>
    <rPh sb="200" eb="202">
      <t>カンロ</t>
    </rPh>
    <rPh sb="202" eb="204">
      <t>コウシン</t>
    </rPh>
    <rPh sb="204" eb="205">
      <t>リツ</t>
    </rPh>
    <rPh sb="207" eb="209">
      <t>カンロ</t>
    </rPh>
    <rPh sb="209" eb="211">
      <t>コウシン</t>
    </rPh>
    <rPh sb="212" eb="214">
      <t>キゾン</t>
    </rPh>
    <rPh sb="214" eb="216">
      <t>ロウキュウ</t>
    </rPh>
    <rPh sb="216" eb="217">
      <t>カン</t>
    </rPh>
    <rPh sb="218" eb="220">
      <t>コウシン</t>
    </rPh>
    <rPh sb="221" eb="222">
      <t>フク</t>
    </rPh>
    <rPh sb="225" eb="228">
      <t>ヘイジュンカ</t>
    </rPh>
    <rPh sb="232" eb="234">
      <t>ネンド</t>
    </rPh>
    <rPh sb="236" eb="238">
      <t>ジッシ</t>
    </rPh>
    <rPh sb="240" eb="242">
      <t>キカイ</t>
    </rPh>
    <rPh sb="243" eb="245">
      <t>デンキ</t>
    </rPh>
    <rPh sb="246" eb="248">
      <t>ケイソウ</t>
    </rPh>
    <rPh sb="248" eb="250">
      <t>セツビ</t>
    </rPh>
    <rPh sb="251" eb="253">
      <t>ケイカク</t>
    </rPh>
    <rPh sb="253" eb="254">
      <t>テキ</t>
    </rPh>
    <rPh sb="255" eb="257">
      <t>コウシン</t>
    </rPh>
    <rPh sb="258" eb="259">
      <t>アワ</t>
    </rPh>
    <rPh sb="261" eb="264">
      <t>チョウキテキ</t>
    </rPh>
    <rPh sb="264" eb="266">
      <t>シキン</t>
    </rPh>
    <rPh sb="266" eb="268">
      <t>ケイカク</t>
    </rPh>
    <rPh sb="269" eb="271">
      <t>サクテイ</t>
    </rPh>
    <rPh sb="271" eb="272">
      <t>ナカ</t>
    </rPh>
    <phoneticPr fontId="7"/>
  </si>
  <si>
    <t>　有形固定資産減価償却率が平均値より高く、今後も上昇する傾向にあり、施設の老朽化が進んでいることを示しています。
　また、有収率が低く施設利用率が高い原因は、漏水等の無収水量が多いことが考えられます。このため、漏水対策と効率性を高める必要があり、更新計画の策定と安定して水を供給できる施設等の構築が求められています。
　現在、経営状況、財政状況は比較的良好ですが、今後は、老朽化の進む施設・管路の更新や耐震化等に投資していく必要があります。
　簡易水道事業との経営統合についても検討していくため、更新計画に伴う財源の確保や公平性が課題となっています。
　また、経営戦略についても簡易水道事業と併せてＨ30年度策定予定としています。</t>
    <rPh sb="1" eb="3">
      <t>ユウケイ</t>
    </rPh>
    <rPh sb="3" eb="5">
      <t>コテイ</t>
    </rPh>
    <rPh sb="5" eb="7">
      <t>シサン</t>
    </rPh>
    <rPh sb="7" eb="9">
      <t>ゲンカ</t>
    </rPh>
    <rPh sb="9" eb="11">
      <t>ショウキャク</t>
    </rPh>
    <rPh sb="11" eb="12">
      <t>リツ</t>
    </rPh>
    <rPh sb="13" eb="15">
      <t>ヘイキン</t>
    </rPh>
    <rPh sb="15" eb="16">
      <t>チ</t>
    </rPh>
    <rPh sb="18" eb="19">
      <t>タカ</t>
    </rPh>
    <rPh sb="21" eb="23">
      <t>コンゴ</t>
    </rPh>
    <rPh sb="24" eb="26">
      <t>ジョウショウ</t>
    </rPh>
    <rPh sb="28" eb="30">
      <t>ケイコウ</t>
    </rPh>
    <rPh sb="34" eb="36">
      <t>シセツ</t>
    </rPh>
    <rPh sb="37" eb="40">
      <t>ロウキュウカ</t>
    </rPh>
    <rPh sb="41" eb="42">
      <t>スス</t>
    </rPh>
    <rPh sb="49" eb="50">
      <t>シメ</t>
    </rPh>
    <rPh sb="61" eb="63">
      <t>ユウシュウ</t>
    </rPh>
    <rPh sb="63" eb="64">
      <t>リツ</t>
    </rPh>
    <rPh sb="65" eb="66">
      <t>ヒク</t>
    </rPh>
    <rPh sb="67" eb="69">
      <t>シセツ</t>
    </rPh>
    <rPh sb="69" eb="72">
      <t>リヨウリツ</t>
    </rPh>
    <rPh sb="73" eb="74">
      <t>タカ</t>
    </rPh>
    <rPh sb="75" eb="77">
      <t>ゲンイン</t>
    </rPh>
    <rPh sb="79" eb="81">
      <t>ロウスイ</t>
    </rPh>
    <rPh sb="81" eb="82">
      <t>ナド</t>
    </rPh>
    <rPh sb="93" eb="94">
      <t>カンガ</t>
    </rPh>
    <rPh sb="105" eb="107">
      <t>ロウスイ</t>
    </rPh>
    <rPh sb="107" eb="109">
      <t>タイサク</t>
    </rPh>
    <rPh sb="110" eb="113">
      <t>コウリツセイ</t>
    </rPh>
    <rPh sb="114" eb="115">
      <t>タカ</t>
    </rPh>
    <rPh sb="117" eb="119">
      <t>ヒツヨウ</t>
    </rPh>
    <rPh sb="123" eb="125">
      <t>コウシン</t>
    </rPh>
    <rPh sb="125" eb="127">
      <t>ケイカク</t>
    </rPh>
    <rPh sb="128" eb="130">
      <t>サクテイ</t>
    </rPh>
    <rPh sb="131" eb="133">
      <t>アンテイ</t>
    </rPh>
    <rPh sb="135" eb="136">
      <t>ミズ</t>
    </rPh>
    <rPh sb="137" eb="139">
      <t>キョウキュウ</t>
    </rPh>
    <rPh sb="142" eb="144">
      <t>シセツ</t>
    </rPh>
    <rPh sb="144" eb="145">
      <t>ナド</t>
    </rPh>
    <rPh sb="146" eb="148">
      <t>コウチク</t>
    </rPh>
    <rPh sb="149" eb="150">
      <t>モト</t>
    </rPh>
    <rPh sb="160" eb="162">
      <t>ゲンザイ</t>
    </rPh>
    <rPh sb="163" eb="165">
      <t>ケイエイ</t>
    </rPh>
    <rPh sb="165" eb="167">
      <t>ジョウキョウ</t>
    </rPh>
    <rPh sb="168" eb="170">
      <t>ザイセイ</t>
    </rPh>
    <rPh sb="170" eb="172">
      <t>ジョウキョウ</t>
    </rPh>
    <rPh sb="173" eb="176">
      <t>ヒカクテキ</t>
    </rPh>
    <rPh sb="176" eb="178">
      <t>リョウコウ</t>
    </rPh>
    <rPh sb="182" eb="184">
      <t>コンゴ</t>
    </rPh>
    <rPh sb="186" eb="189">
      <t>ロウキュウカ</t>
    </rPh>
    <rPh sb="190" eb="191">
      <t>スス</t>
    </rPh>
    <rPh sb="192" eb="194">
      <t>シセツ</t>
    </rPh>
    <rPh sb="195" eb="197">
      <t>カンロ</t>
    </rPh>
    <rPh sb="198" eb="200">
      <t>コウシン</t>
    </rPh>
    <rPh sb="201" eb="204">
      <t>タイシンカ</t>
    </rPh>
    <rPh sb="204" eb="205">
      <t>ナド</t>
    </rPh>
    <rPh sb="206" eb="208">
      <t>トウシ</t>
    </rPh>
    <rPh sb="212" eb="214">
      <t>ヒツヨウ</t>
    </rPh>
    <rPh sb="222" eb="224">
      <t>カンイ</t>
    </rPh>
    <rPh sb="224" eb="226">
      <t>スイドウ</t>
    </rPh>
    <rPh sb="226" eb="228">
      <t>ジギョウ</t>
    </rPh>
    <rPh sb="230" eb="232">
      <t>ケイエイ</t>
    </rPh>
    <rPh sb="232" eb="234">
      <t>トウゴウ</t>
    </rPh>
    <rPh sb="239" eb="241">
      <t>ケントウ</t>
    </rPh>
    <rPh sb="248" eb="250">
      <t>コウシン</t>
    </rPh>
    <rPh sb="250" eb="252">
      <t>ケイカク</t>
    </rPh>
    <rPh sb="253" eb="254">
      <t>トモナ</t>
    </rPh>
    <rPh sb="255" eb="257">
      <t>ザイゲン</t>
    </rPh>
    <rPh sb="258" eb="260">
      <t>カクホ</t>
    </rPh>
    <rPh sb="261" eb="264">
      <t>コウヘイセイ</t>
    </rPh>
    <rPh sb="265" eb="267">
      <t>カダイ</t>
    </rPh>
    <rPh sb="280" eb="282">
      <t>ケイエイ</t>
    </rPh>
    <rPh sb="282" eb="284">
      <t>センリャク</t>
    </rPh>
    <rPh sb="289" eb="291">
      <t>カンイ</t>
    </rPh>
    <rPh sb="291" eb="293">
      <t>スイドウ</t>
    </rPh>
    <rPh sb="293" eb="295">
      <t>ジギョウ</t>
    </rPh>
    <rPh sb="296" eb="297">
      <t>アワ</t>
    </rPh>
    <rPh sb="302" eb="304">
      <t>ネンド</t>
    </rPh>
    <rPh sb="304" eb="306">
      <t>サクテイ</t>
    </rPh>
    <rPh sb="306" eb="308">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</si>
</sst>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3" fillId="0" borderId="9" xfId="0"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0.16</c:v>
                </c:pt>
                <c:pt idx="1">
                  <c:v>0.16</c:v>
                </c:pt>
                <c:pt idx="2">
                  <c:v>3.94</c:v>
                </c:pt>
                <c:pt idx="3">
                  <c:v>1.1299999999999999</c:v>
                </c:pt>
                <c:pt idx="4">
                  <c:v>0.74</c:v>
                </c:pt>
              </c:numCache>
            </c:numRef>
          </c:val>
          <c:extLst>
            <c:ext xmlns:c16="http://schemas.microsoft.com/office/drawing/2014/chart" uri="{C3380CC4-5D6E-409C-BE32-E72D297353CC}">
              <c16:uniqueId val="{00000000-4C7C-4DCB-A0EB-5091647D28C9}"/>
            </c:ext>
          </c:extLst>
        </c:ser>
        <c:dLbls>
          <c:showLegendKey val="0"/>
          <c:showVal val="0"/>
          <c:showCatName val="0"/>
          <c:showSerName val="0"/>
          <c:showPercent val="0"/>
          <c:showBubbleSize val="0"/>
        </c:dLbls>
        <c:gapWidth val="150"/>
        <c:axId val="265701856"/>
        <c:axId val="26570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4C7C-4DCB-A0EB-5091647D28C9}"/>
            </c:ext>
          </c:extLst>
        </c:ser>
        <c:dLbls>
          <c:showLegendKey val="0"/>
          <c:showVal val="0"/>
          <c:showCatName val="0"/>
          <c:showSerName val="0"/>
          <c:showPercent val="0"/>
          <c:showBubbleSize val="0"/>
        </c:dLbls>
        <c:marker val="1"/>
        <c:smooth val="0"/>
        <c:axId val="265701856"/>
        <c:axId val="265704208"/>
      </c:lineChart>
      <c:dateAx>
        <c:axId val="265701856"/>
        <c:scaling>
          <c:orientation val="minMax"/>
        </c:scaling>
        <c:delete val="1"/>
        <c:axPos val="b"/>
        <c:numFmt formatCode="ge" sourceLinked="1"/>
        <c:majorTickMark val="none"/>
        <c:minorTickMark val="none"/>
        <c:tickLblPos val="none"/>
        <c:crossAx val="265704208"/>
        <c:crosses val="autoZero"/>
        <c:auto val="1"/>
        <c:lblOffset val="100"/>
        <c:baseTimeUnit val="years"/>
      </c:dateAx>
      <c:valAx>
        <c:axId val="26570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7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75.959999999999994</c:v>
                </c:pt>
                <c:pt idx="1">
                  <c:v>75.39</c:v>
                </c:pt>
                <c:pt idx="2">
                  <c:v>78.180000000000007</c:v>
                </c:pt>
                <c:pt idx="3">
                  <c:v>80.8</c:v>
                </c:pt>
                <c:pt idx="4">
                  <c:v>80.87</c:v>
                </c:pt>
              </c:numCache>
            </c:numRef>
          </c:val>
          <c:extLst>
            <c:ext xmlns:c16="http://schemas.microsoft.com/office/drawing/2014/chart" uri="{C3380CC4-5D6E-409C-BE32-E72D297353CC}">
              <c16:uniqueId val="{00000000-2722-45A5-A9B7-5F98512323DE}"/>
            </c:ext>
          </c:extLst>
        </c:ser>
        <c:dLbls>
          <c:showLegendKey val="0"/>
          <c:showVal val="0"/>
          <c:showCatName val="0"/>
          <c:showSerName val="0"/>
          <c:showPercent val="0"/>
          <c:showBubbleSize val="0"/>
        </c:dLbls>
        <c:gapWidth val="150"/>
        <c:axId val="326080056"/>
        <c:axId val="32608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2722-45A5-A9B7-5F98512323DE}"/>
            </c:ext>
          </c:extLst>
        </c:ser>
        <c:dLbls>
          <c:showLegendKey val="0"/>
          <c:showVal val="0"/>
          <c:showCatName val="0"/>
          <c:showSerName val="0"/>
          <c:showPercent val="0"/>
          <c:showBubbleSize val="0"/>
        </c:dLbls>
        <c:marker val="1"/>
        <c:smooth val="0"/>
        <c:axId val="326080056"/>
        <c:axId val="326081624"/>
      </c:lineChart>
      <c:dateAx>
        <c:axId val="326080056"/>
        <c:scaling>
          <c:orientation val="minMax"/>
        </c:scaling>
        <c:delete val="1"/>
        <c:axPos val="b"/>
        <c:numFmt formatCode="ge" sourceLinked="1"/>
        <c:majorTickMark val="none"/>
        <c:minorTickMark val="none"/>
        <c:tickLblPos val="none"/>
        <c:crossAx val="326081624"/>
        <c:crosses val="autoZero"/>
        <c:auto val="1"/>
        <c:lblOffset val="100"/>
        <c:baseTimeUnit val="years"/>
      </c:dateAx>
      <c:valAx>
        <c:axId val="32608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8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80.7</c:v>
                </c:pt>
                <c:pt idx="1">
                  <c:v>81.78</c:v>
                </c:pt>
                <c:pt idx="2">
                  <c:v>79.2</c:v>
                </c:pt>
                <c:pt idx="3">
                  <c:v>76.23</c:v>
                </c:pt>
                <c:pt idx="4">
                  <c:v>77.48</c:v>
                </c:pt>
              </c:numCache>
            </c:numRef>
          </c:val>
          <c:extLst>
            <c:ext xmlns:c16="http://schemas.microsoft.com/office/drawing/2014/chart" uri="{C3380CC4-5D6E-409C-BE32-E72D297353CC}">
              <c16:uniqueId val="{00000000-A784-4F85-B05E-CA0EC7729281}"/>
            </c:ext>
          </c:extLst>
        </c:ser>
        <c:dLbls>
          <c:showLegendKey val="0"/>
          <c:showVal val="0"/>
          <c:showCatName val="0"/>
          <c:showSerName val="0"/>
          <c:showPercent val="0"/>
          <c:showBubbleSize val="0"/>
        </c:dLbls>
        <c:gapWidth val="150"/>
        <c:axId val="325827080"/>
        <c:axId val="32582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A784-4F85-B05E-CA0EC7729281}"/>
            </c:ext>
          </c:extLst>
        </c:ser>
        <c:dLbls>
          <c:showLegendKey val="0"/>
          <c:showVal val="0"/>
          <c:showCatName val="0"/>
          <c:showSerName val="0"/>
          <c:showPercent val="0"/>
          <c:showBubbleSize val="0"/>
        </c:dLbls>
        <c:marker val="1"/>
        <c:smooth val="0"/>
        <c:axId val="325827080"/>
        <c:axId val="325827864"/>
      </c:lineChart>
      <c:dateAx>
        <c:axId val="325827080"/>
        <c:scaling>
          <c:orientation val="minMax"/>
        </c:scaling>
        <c:delete val="1"/>
        <c:axPos val="b"/>
        <c:numFmt formatCode="ge" sourceLinked="1"/>
        <c:majorTickMark val="none"/>
        <c:minorTickMark val="none"/>
        <c:tickLblPos val="none"/>
        <c:crossAx val="325827864"/>
        <c:crosses val="autoZero"/>
        <c:auto val="1"/>
        <c:lblOffset val="100"/>
        <c:baseTimeUnit val="years"/>
      </c:dateAx>
      <c:valAx>
        <c:axId val="32582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82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132.41999999999999</c:v>
                </c:pt>
                <c:pt idx="1">
                  <c:v>124.39</c:v>
                </c:pt>
                <c:pt idx="2">
                  <c:v>124.37</c:v>
                </c:pt>
                <c:pt idx="3">
                  <c:v>130.99</c:v>
                </c:pt>
                <c:pt idx="4">
                  <c:v>133.75</c:v>
                </c:pt>
              </c:numCache>
            </c:numRef>
          </c:val>
          <c:extLst>
            <c:ext xmlns:c16="http://schemas.microsoft.com/office/drawing/2014/chart" uri="{C3380CC4-5D6E-409C-BE32-E72D297353CC}">
              <c16:uniqueId val="{00000000-4F94-46AA-B8F3-1CCE3CDE005B}"/>
            </c:ext>
          </c:extLst>
        </c:ser>
        <c:dLbls>
          <c:showLegendKey val="0"/>
          <c:showVal val="0"/>
          <c:showCatName val="0"/>
          <c:showSerName val="0"/>
          <c:showPercent val="0"/>
          <c:showBubbleSize val="0"/>
        </c:dLbls>
        <c:gapWidth val="150"/>
        <c:axId val="265702248"/>
        <c:axId val="32583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4F94-46AA-B8F3-1CCE3CDE005B}"/>
            </c:ext>
          </c:extLst>
        </c:ser>
        <c:dLbls>
          <c:showLegendKey val="0"/>
          <c:showVal val="0"/>
          <c:showCatName val="0"/>
          <c:showSerName val="0"/>
          <c:showPercent val="0"/>
          <c:showBubbleSize val="0"/>
        </c:dLbls>
        <c:marker val="1"/>
        <c:smooth val="0"/>
        <c:axId val="265702248"/>
        <c:axId val="325830608"/>
      </c:lineChart>
      <c:dateAx>
        <c:axId val="265702248"/>
        <c:scaling>
          <c:orientation val="minMax"/>
        </c:scaling>
        <c:delete val="1"/>
        <c:axPos val="b"/>
        <c:numFmt formatCode="ge" sourceLinked="1"/>
        <c:majorTickMark val="none"/>
        <c:minorTickMark val="none"/>
        <c:tickLblPos val="none"/>
        <c:crossAx val="325830608"/>
        <c:crosses val="autoZero"/>
        <c:auto val="1"/>
        <c:lblOffset val="100"/>
        <c:baseTimeUnit val="years"/>
      </c:dateAx>
      <c:valAx>
        <c:axId val="325830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570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49.75</c:v>
                </c:pt>
                <c:pt idx="1">
                  <c:v>49.89</c:v>
                </c:pt>
                <c:pt idx="2">
                  <c:v>56.21</c:v>
                </c:pt>
                <c:pt idx="3">
                  <c:v>57.26</c:v>
                </c:pt>
                <c:pt idx="4">
                  <c:v>57.62</c:v>
                </c:pt>
              </c:numCache>
            </c:numRef>
          </c:val>
          <c:extLst>
            <c:ext xmlns:c16="http://schemas.microsoft.com/office/drawing/2014/chart" uri="{C3380CC4-5D6E-409C-BE32-E72D297353CC}">
              <c16:uniqueId val="{00000000-4C5B-422D-9958-5965C4A46207}"/>
            </c:ext>
          </c:extLst>
        </c:ser>
        <c:dLbls>
          <c:showLegendKey val="0"/>
          <c:showVal val="0"/>
          <c:showCatName val="0"/>
          <c:showSerName val="0"/>
          <c:showPercent val="0"/>
          <c:showBubbleSize val="0"/>
        </c:dLbls>
        <c:gapWidth val="150"/>
        <c:axId val="325830216"/>
        <c:axId val="32582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4C5B-422D-9958-5965C4A46207}"/>
            </c:ext>
          </c:extLst>
        </c:ser>
        <c:dLbls>
          <c:showLegendKey val="0"/>
          <c:showVal val="0"/>
          <c:showCatName val="0"/>
          <c:showSerName val="0"/>
          <c:showPercent val="0"/>
          <c:showBubbleSize val="0"/>
        </c:dLbls>
        <c:marker val="1"/>
        <c:smooth val="0"/>
        <c:axId val="325830216"/>
        <c:axId val="325829040"/>
      </c:lineChart>
      <c:dateAx>
        <c:axId val="325830216"/>
        <c:scaling>
          <c:orientation val="minMax"/>
        </c:scaling>
        <c:delete val="1"/>
        <c:axPos val="b"/>
        <c:numFmt formatCode="ge" sourceLinked="1"/>
        <c:majorTickMark val="none"/>
        <c:minorTickMark val="none"/>
        <c:tickLblPos val="none"/>
        <c:crossAx val="325829040"/>
        <c:crosses val="autoZero"/>
        <c:auto val="1"/>
        <c:lblOffset val="100"/>
        <c:baseTimeUnit val="years"/>
      </c:dateAx>
      <c:valAx>
        <c:axId val="32582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83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formatCode="#,##0.00;&quot;△&quot;#,##0.00;&quot;-&quot;">
                  <c:v>49.34</c:v>
                </c:pt>
              </c:numCache>
            </c:numRef>
          </c:val>
          <c:extLst>
            <c:ext xmlns:c16="http://schemas.microsoft.com/office/drawing/2014/chart" uri="{C3380CC4-5D6E-409C-BE32-E72D297353CC}">
              <c16:uniqueId val="{00000000-8937-4460-8CF3-9FBF3360D0F9}"/>
            </c:ext>
          </c:extLst>
        </c:ser>
        <c:dLbls>
          <c:showLegendKey val="0"/>
          <c:showVal val="0"/>
          <c:showCatName val="0"/>
          <c:showSerName val="0"/>
          <c:showPercent val="0"/>
          <c:showBubbleSize val="0"/>
        </c:dLbls>
        <c:gapWidth val="150"/>
        <c:axId val="325826688"/>
        <c:axId val="325826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8937-4460-8CF3-9FBF3360D0F9}"/>
            </c:ext>
          </c:extLst>
        </c:ser>
        <c:dLbls>
          <c:showLegendKey val="0"/>
          <c:showVal val="0"/>
          <c:showCatName val="0"/>
          <c:showSerName val="0"/>
          <c:showPercent val="0"/>
          <c:showBubbleSize val="0"/>
        </c:dLbls>
        <c:marker val="1"/>
        <c:smooth val="0"/>
        <c:axId val="325826688"/>
        <c:axId val="325826296"/>
      </c:lineChart>
      <c:dateAx>
        <c:axId val="325826688"/>
        <c:scaling>
          <c:orientation val="minMax"/>
        </c:scaling>
        <c:delete val="1"/>
        <c:axPos val="b"/>
        <c:numFmt formatCode="ge" sourceLinked="1"/>
        <c:majorTickMark val="none"/>
        <c:minorTickMark val="none"/>
        <c:tickLblPos val="none"/>
        <c:crossAx val="325826296"/>
        <c:crosses val="autoZero"/>
        <c:auto val="1"/>
        <c:lblOffset val="100"/>
        <c:baseTimeUnit val="years"/>
      </c:dateAx>
      <c:valAx>
        <c:axId val="32582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8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C4-484C-9813-B34687FB9F2C}"/>
            </c:ext>
          </c:extLst>
        </c:ser>
        <c:dLbls>
          <c:showLegendKey val="0"/>
          <c:showVal val="0"/>
          <c:showCatName val="0"/>
          <c:showSerName val="0"/>
          <c:showPercent val="0"/>
          <c:showBubbleSize val="0"/>
        </c:dLbls>
        <c:gapWidth val="150"/>
        <c:axId val="325825904"/>
        <c:axId val="32582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6FC4-484C-9813-B34687FB9F2C}"/>
            </c:ext>
          </c:extLst>
        </c:ser>
        <c:dLbls>
          <c:showLegendKey val="0"/>
          <c:showVal val="0"/>
          <c:showCatName val="0"/>
          <c:showSerName val="0"/>
          <c:showPercent val="0"/>
          <c:showBubbleSize val="0"/>
        </c:dLbls>
        <c:marker val="1"/>
        <c:smooth val="0"/>
        <c:axId val="325825904"/>
        <c:axId val="325828648"/>
      </c:lineChart>
      <c:dateAx>
        <c:axId val="325825904"/>
        <c:scaling>
          <c:orientation val="minMax"/>
        </c:scaling>
        <c:delete val="1"/>
        <c:axPos val="b"/>
        <c:numFmt formatCode="ge" sourceLinked="1"/>
        <c:majorTickMark val="none"/>
        <c:minorTickMark val="none"/>
        <c:tickLblPos val="none"/>
        <c:crossAx val="325828648"/>
        <c:crosses val="autoZero"/>
        <c:auto val="1"/>
        <c:lblOffset val="100"/>
        <c:baseTimeUnit val="years"/>
      </c:dateAx>
      <c:valAx>
        <c:axId val="325828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82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1108.94</c:v>
                </c:pt>
                <c:pt idx="1">
                  <c:v>857.78</c:v>
                </c:pt>
                <c:pt idx="2">
                  <c:v>443.4</c:v>
                </c:pt>
                <c:pt idx="3">
                  <c:v>758.34</c:v>
                </c:pt>
                <c:pt idx="4">
                  <c:v>757.49</c:v>
                </c:pt>
              </c:numCache>
            </c:numRef>
          </c:val>
          <c:extLst>
            <c:ext xmlns:c16="http://schemas.microsoft.com/office/drawing/2014/chart" uri="{C3380CC4-5D6E-409C-BE32-E72D297353CC}">
              <c16:uniqueId val="{00000000-FFD1-4AD9-918A-4EC758F94E7D}"/>
            </c:ext>
          </c:extLst>
        </c:ser>
        <c:dLbls>
          <c:showLegendKey val="0"/>
          <c:showVal val="0"/>
          <c:showCatName val="0"/>
          <c:showSerName val="0"/>
          <c:showPercent val="0"/>
          <c:showBubbleSize val="0"/>
        </c:dLbls>
        <c:gapWidth val="150"/>
        <c:axId val="326081232"/>
        <c:axId val="32608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FFD1-4AD9-918A-4EC758F94E7D}"/>
            </c:ext>
          </c:extLst>
        </c:ser>
        <c:dLbls>
          <c:showLegendKey val="0"/>
          <c:showVal val="0"/>
          <c:showCatName val="0"/>
          <c:showSerName val="0"/>
          <c:showPercent val="0"/>
          <c:showBubbleSize val="0"/>
        </c:dLbls>
        <c:marker val="1"/>
        <c:smooth val="0"/>
        <c:axId val="326081232"/>
        <c:axId val="326083584"/>
      </c:lineChart>
      <c:dateAx>
        <c:axId val="326081232"/>
        <c:scaling>
          <c:orientation val="minMax"/>
        </c:scaling>
        <c:delete val="1"/>
        <c:axPos val="b"/>
        <c:numFmt formatCode="ge" sourceLinked="1"/>
        <c:majorTickMark val="none"/>
        <c:minorTickMark val="none"/>
        <c:tickLblPos val="none"/>
        <c:crossAx val="326083584"/>
        <c:crosses val="autoZero"/>
        <c:auto val="1"/>
        <c:lblOffset val="100"/>
        <c:baseTimeUnit val="years"/>
      </c:dateAx>
      <c:valAx>
        <c:axId val="32608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08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135.34</c:v>
                </c:pt>
                <c:pt idx="1">
                  <c:v>125.39</c:v>
                </c:pt>
                <c:pt idx="2">
                  <c:v>116.81</c:v>
                </c:pt>
                <c:pt idx="3">
                  <c:v>105.17</c:v>
                </c:pt>
                <c:pt idx="4">
                  <c:v>94.44</c:v>
                </c:pt>
              </c:numCache>
            </c:numRef>
          </c:val>
          <c:extLst>
            <c:ext xmlns:c16="http://schemas.microsoft.com/office/drawing/2014/chart" uri="{C3380CC4-5D6E-409C-BE32-E72D297353CC}">
              <c16:uniqueId val="{00000000-27CC-4D37-B5CC-F626D61AC3C7}"/>
            </c:ext>
          </c:extLst>
        </c:ser>
        <c:dLbls>
          <c:showLegendKey val="0"/>
          <c:showVal val="0"/>
          <c:showCatName val="0"/>
          <c:showSerName val="0"/>
          <c:showPercent val="0"/>
          <c:showBubbleSize val="0"/>
        </c:dLbls>
        <c:gapWidth val="150"/>
        <c:axId val="326077704"/>
        <c:axId val="32608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27CC-4D37-B5CC-F626D61AC3C7}"/>
            </c:ext>
          </c:extLst>
        </c:ser>
        <c:dLbls>
          <c:showLegendKey val="0"/>
          <c:showVal val="0"/>
          <c:showCatName val="0"/>
          <c:showSerName val="0"/>
          <c:showPercent val="0"/>
          <c:showBubbleSize val="0"/>
        </c:dLbls>
        <c:marker val="1"/>
        <c:smooth val="0"/>
        <c:axId val="326077704"/>
        <c:axId val="326083976"/>
      </c:lineChart>
      <c:dateAx>
        <c:axId val="326077704"/>
        <c:scaling>
          <c:orientation val="minMax"/>
        </c:scaling>
        <c:delete val="1"/>
        <c:axPos val="b"/>
        <c:numFmt formatCode="ge" sourceLinked="1"/>
        <c:majorTickMark val="none"/>
        <c:minorTickMark val="none"/>
        <c:tickLblPos val="none"/>
        <c:crossAx val="326083976"/>
        <c:crosses val="autoZero"/>
        <c:auto val="1"/>
        <c:lblOffset val="100"/>
        <c:baseTimeUnit val="years"/>
      </c:dateAx>
      <c:valAx>
        <c:axId val="326083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07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129.66999999999999</c:v>
                </c:pt>
                <c:pt idx="1">
                  <c:v>121.03</c:v>
                </c:pt>
                <c:pt idx="2">
                  <c:v>123.85</c:v>
                </c:pt>
                <c:pt idx="3">
                  <c:v>129.09</c:v>
                </c:pt>
                <c:pt idx="4">
                  <c:v>133.06</c:v>
                </c:pt>
              </c:numCache>
            </c:numRef>
          </c:val>
          <c:extLst>
            <c:ext xmlns:c16="http://schemas.microsoft.com/office/drawing/2014/chart" uri="{C3380CC4-5D6E-409C-BE32-E72D297353CC}">
              <c16:uniqueId val="{00000000-198A-4B72-8C9B-DFBF6F0545CD}"/>
            </c:ext>
          </c:extLst>
        </c:ser>
        <c:dLbls>
          <c:showLegendKey val="0"/>
          <c:showVal val="0"/>
          <c:showCatName val="0"/>
          <c:showSerName val="0"/>
          <c:showPercent val="0"/>
          <c:showBubbleSize val="0"/>
        </c:dLbls>
        <c:gapWidth val="150"/>
        <c:axId val="326079664"/>
        <c:axId val="3260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198A-4B72-8C9B-DFBF6F0545CD}"/>
            </c:ext>
          </c:extLst>
        </c:ser>
        <c:dLbls>
          <c:showLegendKey val="0"/>
          <c:showVal val="0"/>
          <c:showCatName val="0"/>
          <c:showSerName val="0"/>
          <c:showPercent val="0"/>
          <c:showBubbleSize val="0"/>
        </c:dLbls>
        <c:marker val="1"/>
        <c:smooth val="0"/>
        <c:axId val="326079664"/>
        <c:axId val="326078880"/>
      </c:lineChart>
      <c:dateAx>
        <c:axId val="326079664"/>
        <c:scaling>
          <c:orientation val="minMax"/>
        </c:scaling>
        <c:delete val="1"/>
        <c:axPos val="b"/>
        <c:numFmt formatCode="ge" sourceLinked="1"/>
        <c:majorTickMark val="none"/>
        <c:minorTickMark val="none"/>
        <c:tickLblPos val="none"/>
        <c:crossAx val="326078880"/>
        <c:crosses val="autoZero"/>
        <c:auto val="1"/>
        <c:lblOffset val="100"/>
        <c:baseTimeUnit val="years"/>
      </c:dateAx>
      <c:valAx>
        <c:axId val="3260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7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147.9</c:v>
                </c:pt>
                <c:pt idx="1">
                  <c:v>158.74</c:v>
                </c:pt>
                <c:pt idx="2">
                  <c:v>153.63999999999999</c:v>
                </c:pt>
                <c:pt idx="3">
                  <c:v>150.72999999999999</c:v>
                </c:pt>
                <c:pt idx="4">
                  <c:v>145.77000000000001</c:v>
                </c:pt>
              </c:numCache>
            </c:numRef>
          </c:val>
          <c:extLst>
            <c:ext xmlns:c16="http://schemas.microsoft.com/office/drawing/2014/chart" uri="{C3380CC4-5D6E-409C-BE32-E72D297353CC}">
              <c16:uniqueId val="{00000000-FE3A-4C1B-9B01-B3230CB1B0A3}"/>
            </c:ext>
          </c:extLst>
        </c:ser>
        <c:dLbls>
          <c:showLegendKey val="0"/>
          <c:showVal val="0"/>
          <c:showCatName val="0"/>
          <c:showSerName val="0"/>
          <c:showPercent val="0"/>
          <c:showBubbleSize val="0"/>
        </c:dLbls>
        <c:gapWidth val="150"/>
        <c:axId val="326083192"/>
        <c:axId val="32607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FE3A-4C1B-9B01-B3230CB1B0A3}"/>
            </c:ext>
          </c:extLst>
        </c:ser>
        <c:dLbls>
          <c:showLegendKey val="0"/>
          <c:showVal val="0"/>
          <c:showCatName val="0"/>
          <c:showSerName val="0"/>
          <c:showPercent val="0"/>
          <c:showBubbleSize val="0"/>
        </c:dLbls>
        <c:marker val="1"/>
        <c:smooth val="0"/>
        <c:axId val="326083192"/>
        <c:axId val="326078096"/>
      </c:lineChart>
      <c:dateAx>
        <c:axId val="326083192"/>
        <c:scaling>
          <c:orientation val="minMax"/>
        </c:scaling>
        <c:delete val="1"/>
        <c:axPos val="b"/>
        <c:numFmt formatCode="ge" sourceLinked="1"/>
        <c:majorTickMark val="none"/>
        <c:minorTickMark val="none"/>
        <c:tickLblPos val="none"/>
        <c:crossAx val="326078096"/>
        <c:crosses val="autoZero"/>
        <c:auto val="1"/>
        <c:lblOffset val="100"/>
        <c:baseTimeUnit val="years"/>
      </c:dateAx>
      <c:valAx>
        <c:axId val="32607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8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28" zoomScaleNormal="100" workbookViewId="0">
      <selection activeCell="CD36" sqref="CD36"/>
    </sheetView>
  </sheetViews>
  <sheetFormatPr defaultColWidth="2.6640625" defaultRowHeight="13.2"/>
  <cols>
    <col min="1" max="1" width="2.6640625" style="3" customWidth="1"/>
    <col min="2" max="62" width="3.77734375" style="3" customWidth="1"/>
    <col min="63" max="63" width="2.6640625" style="3"/>
    <col min="64" max="78" width="3.3320312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7" t="str">
        <f>データ!H6</f>
        <v>宮崎県　川南町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5"/>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4"/>
      <c r="BK7" s="4"/>
      <c r="BL7" s="6" t="s">
        <v>9</v>
      </c>
      <c r="BM7" s="7"/>
      <c r="BN7" s="7"/>
      <c r="BO7" s="7"/>
      <c r="BP7" s="7"/>
      <c r="BQ7" s="7"/>
      <c r="BR7" s="7"/>
      <c r="BS7" s="7"/>
      <c r="BT7" s="7"/>
      <c r="BU7" s="7"/>
      <c r="BV7" s="7"/>
      <c r="BW7" s="7"/>
      <c r="BX7" s="7"/>
      <c r="BY7" s="8"/>
    </row>
    <row r="8" spans="1:78" ht="18.75" customHeight="1">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A6</v>
      </c>
      <c r="X8" s="84"/>
      <c r="Y8" s="84"/>
      <c r="Z8" s="84"/>
      <c r="AA8" s="84"/>
      <c r="AB8" s="84"/>
      <c r="AC8" s="84"/>
      <c r="AD8" s="85" t="s">
        <v>116</v>
      </c>
      <c r="AE8" s="85"/>
      <c r="AF8" s="85"/>
      <c r="AG8" s="85"/>
      <c r="AH8" s="85"/>
      <c r="AI8" s="85"/>
      <c r="AJ8" s="85"/>
      <c r="AK8" s="5"/>
      <c r="AL8" s="72">
        <f>データ!$R$6</f>
        <v>16128</v>
      </c>
      <c r="AM8" s="72"/>
      <c r="AN8" s="72"/>
      <c r="AO8" s="72"/>
      <c r="AP8" s="72"/>
      <c r="AQ8" s="72"/>
      <c r="AR8" s="72"/>
      <c r="AS8" s="72"/>
      <c r="AT8" s="68">
        <f>データ!$S$6</f>
        <v>90.12</v>
      </c>
      <c r="AU8" s="69"/>
      <c r="AV8" s="69"/>
      <c r="AW8" s="69"/>
      <c r="AX8" s="69"/>
      <c r="AY8" s="69"/>
      <c r="AZ8" s="69"/>
      <c r="BA8" s="69"/>
      <c r="BB8" s="71">
        <f>データ!$T$6</f>
        <v>178.96</v>
      </c>
      <c r="BC8" s="71"/>
      <c r="BD8" s="71"/>
      <c r="BE8" s="71"/>
      <c r="BF8" s="71"/>
      <c r="BG8" s="71"/>
      <c r="BH8" s="71"/>
      <c r="BI8" s="71"/>
      <c r="BJ8" s="4"/>
      <c r="BK8" s="4"/>
      <c r="BL8" s="75" t="s">
        <v>10</v>
      </c>
      <c r="BM8" s="76"/>
      <c r="BN8" s="9" t="s">
        <v>11</v>
      </c>
      <c r="BO8" s="10"/>
      <c r="BP8" s="10"/>
      <c r="BQ8" s="10"/>
      <c r="BR8" s="10"/>
      <c r="BS8" s="10"/>
      <c r="BT8" s="10"/>
      <c r="BU8" s="10"/>
      <c r="BV8" s="10"/>
      <c r="BW8" s="10"/>
      <c r="BX8" s="10"/>
      <c r="BY8" s="11"/>
    </row>
    <row r="9" spans="1:78" ht="18.75" customHeight="1">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5"/>
      <c r="AI9" s="5"/>
      <c r="AJ9" s="5"/>
      <c r="AK9" s="5"/>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4"/>
      <c r="BK9" s="4"/>
      <c r="BL9" s="66" t="s">
        <v>19</v>
      </c>
      <c r="BM9" s="67"/>
      <c r="BN9" s="12" t="s">
        <v>20</v>
      </c>
      <c r="BO9" s="13"/>
      <c r="BP9" s="13"/>
      <c r="BQ9" s="13"/>
      <c r="BR9" s="13"/>
      <c r="BS9" s="13"/>
      <c r="BT9" s="13"/>
      <c r="BU9" s="13"/>
      <c r="BV9" s="13"/>
      <c r="BW9" s="13"/>
      <c r="BX9" s="13"/>
      <c r="BY9" s="14"/>
    </row>
    <row r="10" spans="1:78" ht="18.75" customHeight="1">
      <c r="A10" s="2"/>
      <c r="B10" s="68" t="str">
        <f>データ!$N$6</f>
        <v>-</v>
      </c>
      <c r="C10" s="69"/>
      <c r="D10" s="69"/>
      <c r="E10" s="69"/>
      <c r="F10" s="69"/>
      <c r="G10" s="69"/>
      <c r="H10" s="69"/>
      <c r="I10" s="68">
        <f>データ!$O$6</f>
        <v>85.96</v>
      </c>
      <c r="J10" s="69"/>
      <c r="K10" s="69"/>
      <c r="L10" s="69"/>
      <c r="M10" s="69"/>
      <c r="N10" s="69"/>
      <c r="O10" s="70"/>
      <c r="P10" s="71">
        <f>データ!$P$6</f>
        <v>94.63</v>
      </c>
      <c r="Q10" s="71"/>
      <c r="R10" s="71"/>
      <c r="S10" s="71"/>
      <c r="T10" s="71"/>
      <c r="U10" s="71"/>
      <c r="V10" s="71"/>
      <c r="W10" s="72">
        <f>データ!$Q$6</f>
        <v>3758</v>
      </c>
      <c r="X10" s="72"/>
      <c r="Y10" s="72"/>
      <c r="Z10" s="72"/>
      <c r="AA10" s="72"/>
      <c r="AB10" s="72"/>
      <c r="AC10" s="72"/>
      <c r="AD10" s="2"/>
      <c r="AE10" s="2"/>
      <c r="AF10" s="2"/>
      <c r="AG10" s="2"/>
      <c r="AH10" s="5"/>
      <c r="AI10" s="5"/>
      <c r="AJ10" s="5"/>
      <c r="AK10" s="5"/>
      <c r="AL10" s="72">
        <f>データ!$U$6</f>
        <v>15105</v>
      </c>
      <c r="AM10" s="72"/>
      <c r="AN10" s="72"/>
      <c r="AO10" s="72"/>
      <c r="AP10" s="72"/>
      <c r="AQ10" s="72"/>
      <c r="AR10" s="72"/>
      <c r="AS10" s="72"/>
      <c r="AT10" s="68">
        <f>データ!$V$6</f>
        <v>54.9</v>
      </c>
      <c r="AU10" s="69"/>
      <c r="AV10" s="69"/>
      <c r="AW10" s="69"/>
      <c r="AX10" s="69"/>
      <c r="AY10" s="69"/>
      <c r="AZ10" s="69"/>
      <c r="BA10" s="69"/>
      <c r="BB10" s="71">
        <f>データ!$W$6</f>
        <v>275.14</v>
      </c>
      <c r="BC10" s="71"/>
      <c r="BD10" s="71"/>
      <c r="BE10" s="71"/>
      <c r="BF10" s="71"/>
      <c r="BG10" s="71"/>
      <c r="BH10" s="71"/>
      <c r="BI10" s="71"/>
      <c r="BJ10" s="2"/>
      <c r="BK10" s="2"/>
      <c r="BL10" s="73" t="s">
        <v>21</v>
      </c>
      <c r="BM10" s="74"/>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9" t="s">
        <v>65</v>
      </c>
      <c r="B4" s="31"/>
      <c r="C4" s="31"/>
      <c r="D4" s="31"/>
      <c r="E4" s="31"/>
      <c r="F4" s="31"/>
      <c r="G4" s="31"/>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454052</v>
      </c>
      <c r="D6" s="34">
        <f t="shared" si="3"/>
        <v>46</v>
      </c>
      <c r="E6" s="34">
        <f t="shared" si="3"/>
        <v>1</v>
      </c>
      <c r="F6" s="34">
        <f t="shared" si="3"/>
        <v>0</v>
      </c>
      <c r="G6" s="34">
        <f t="shared" si="3"/>
        <v>1</v>
      </c>
      <c r="H6" s="34" t="str">
        <f t="shared" si="3"/>
        <v>宮崎県　川南町</v>
      </c>
      <c r="I6" s="34" t="str">
        <f t="shared" si="3"/>
        <v>法適用</v>
      </c>
      <c r="J6" s="34" t="str">
        <f t="shared" si="3"/>
        <v>水道事業</v>
      </c>
      <c r="K6" s="34" t="str">
        <f t="shared" si="3"/>
        <v>末端給水事業</v>
      </c>
      <c r="L6" s="34" t="str">
        <f t="shared" si="3"/>
        <v>A6</v>
      </c>
      <c r="M6" s="34">
        <f t="shared" si="3"/>
        <v>0</v>
      </c>
      <c r="N6" s="35" t="str">
        <f t="shared" si="3"/>
        <v>-</v>
      </c>
      <c r="O6" s="35">
        <f t="shared" si="3"/>
        <v>85.96</v>
      </c>
      <c r="P6" s="35">
        <f t="shared" si="3"/>
        <v>94.63</v>
      </c>
      <c r="Q6" s="35">
        <f t="shared" si="3"/>
        <v>3758</v>
      </c>
      <c r="R6" s="35">
        <f t="shared" si="3"/>
        <v>16128</v>
      </c>
      <c r="S6" s="35">
        <f t="shared" si="3"/>
        <v>90.12</v>
      </c>
      <c r="T6" s="35">
        <f t="shared" si="3"/>
        <v>178.96</v>
      </c>
      <c r="U6" s="35">
        <f t="shared" si="3"/>
        <v>15105</v>
      </c>
      <c r="V6" s="35">
        <f t="shared" si="3"/>
        <v>54.9</v>
      </c>
      <c r="W6" s="35">
        <f t="shared" si="3"/>
        <v>275.14</v>
      </c>
      <c r="X6" s="36">
        <f>IF(X7="",NA(),X7)</f>
        <v>132.41999999999999</v>
      </c>
      <c r="Y6" s="36">
        <f t="shared" ref="Y6:AG6" si="4">IF(Y7="",NA(),Y7)</f>
        <v>124.39</v>
      </c>
      <c r="Z6" s="36">
        <f t="shared" si="4"/>
        <v>124.37</v>
      </c>
      <c r="AA6" s="36">
        <f t="shared" si="4"/>
        <v>130.99</v>
      </c>
      <c r="AB6" s="36">
        <f t="shared" si="4"/>
        <v>133.75</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1108.94</v>
      </c>
      <c r="AU6" s="36">
        <f t="shared" ref="AU6:BC6" si="6">IF(AU7="",NA(),AU7)</f>
        <v>857.78</v>
      </c>
      <c r="AV6" s="36">
        <f t="shared" si="6"/>
        <v>443.4</v>
      </c>
      <c r="AW6" s="36">
        <f t="shared" si="6"/>
        <v>758.34</v>
      </c>
      <c r="AX6" s="36">
        <f t="shared" si="6"/>
        <v>757.49</v>
      </c>
      <c r="AY6" s="36">
        <f t="shared" si="6"/>
        <v>915.5</v>
      </c>
      <c r="AZ6" s="36">
        <f t="shared" si="6"/>
        <v>963.24</v>
      </c>
      <c r="BA6" s="36">
        <f t="shared" si="6"/>
        <v>381.53</v>
      </c>
      <c r="BB6" s="36">
        <f t="shared" si="6"/>
        <v>391.54</v>
      </c>
      <c r="BC6" s="36">
        <f t="shared" si="6"/>
        <v>384.34</v>
      </c>
      <c r="BD6" s="35" t="str">
        <f>IF(BD7="","",IF(BD7="-","【-】","【"&amp;SUBSTITUTE(TEXT(BD7,"#,##0.00"),"-","△")&amp;"】"))</f>
        <v>【262.87】</v>
      </c>
      <c r="BE6" s="36">
        <f>IF(BE7="",NA(),BE7)</f>
        <v>135.34</v>
      </c>
      <c r="BF6" s="36">
        <f t="shared" ref="BF6:BN6" si="7">IF(BF7="",NA(),BF7)</f>
        <v>125.39</v>
      </c>
      <c r="BG6" s="36">
        <f t="shared" si="7"/>
        <v>116.81</v>
      </c>
      <c r="BH6" s="36">
        <f t="shared" si="7"/>
        <v>105.17</v>
      </c>
      <c r="BI6" s="36">
        <f t="shared" si="7"/>
        <v>94.44</v>
      </c>
      <c r="BJ6" s="36">
        <f t="shared" si="7"/>
        <v>404.78</v>
      </c>
      <c r="BK6" s="36">
        <f t="shared" si="7"/>
        <v>400.38</v>
      </c>
      <c r="BL6" s="36">
        <f t="shared" si="7"/>
        <v>393.27</v>
      </c>
      <c r="BM6" s="36">
        <f t="shared" si="7"/>
        <v>386.97</v>
      </c>
      <c r="BN6" s="36">
        <f t="shared" si="7"/>
        <v>380.58</v>
      </c>
      <c r="BO6" s="35" t="str">
        <f>IF(BO7="","",IF(BO7="-","【-】","【"&amp;SUBSTITUTE(TEXT(BO7,"#,##0.00"),"-","△")&amp;"】"))</f>
        <v>【270.87】</v>
      </c>
      <c r="BP6" s="36">
        <f>IF(BP7="",NA(),BP7)</f>
        <v>129.66999999999999</v>
      </c>
      <c r="BQ6" s="36">
        <f t="shared" ref="BQ6:BY6" si="8">IF(BQ7="",NA(),BQ7)</f>
        <v>121.03</v>
      </c>
      <c r="BR6" s="36">
        <f t="shared" si="8"/>
        <v>123.85</v>
      </c>
      <c r="BS6" s="36">
        <f t="shared" si="8"/>
        <v>129.09</v>
      </c>
      <c r="BT6" s="36">
        <f t="shared" si="8"/>
        <v>133.06</v>
      </c>
      <c r="BU6" s="36">
        <f t="shared" si="8"/>
        <v>98.07</v>
      </c>
      <c r="BV6" s="36">
        <f t="shared" si="8"/>
        <v>96.56</v>
      </c>
      <c r="BW6" s="36">
        <f t="shared" si="8"/>
        <v>100.47</v>
      </c>
      <c r="BX6" s="36">
        <f t="shared" si="8"/>
        <v>101.72</v>
      </c>
      <c r="BY6" s="36">
        <f t="shared" si="8"/>
        <v>102.38</v>
      </c>
      <c r="BZ6" s="35" t="str">
        <f>IF(BZ7="","",IF(BZ7="-","【-】","【"&amp;SUBSTITUTE(TEXT(BZ7,"#,##0.00"),"-","△")&amp;"】"))</f>
        <v>【105.59】</v>
      </c>
      <c r="CA6" s="36">
        <f>IF(CA7="",NA(),CA7)</f>
        <v>147.9</v>
      </c>
      <c r="CB6" s="36">
        <f t="shared" ref="CB6:CJ6" si="9">IF(CB7="",NA(),CB7)</f>
        <v>158.74</v>
      </c>
      <c r="CC6" s="36">
        <f t="shared" si="9"/>
        <v>153.63999999999999</v>
      </c>
      <c r="CD6" s="36">
        <f t="shared" si="9"/>
        <v>150.72999999999999</v>
      </c>
      <c r="CE6" s="36">
        <f t="shared" si="9"/>
        <v>145.77000000000001</v>
      </c>
      <c r="CF6" s="36">
        <f t="shared" si="9"/>
        <v>172.26</v>
      </c>
      <c r="CG6" s="36">
        <f t="shared" si="9"/>
        <v>177.14</v>
      </c>
      <c r="CH6" s="36">
        <f t="shared" si="9"/>
        <v>169.82</v>
      </c>
      <c r="CI6" s="36">
        <f t="shared" si="9"/>
        <v>168.2</v>
      </c>
      <c r="CJ6" s="36">
        <f t="shared" si="9"/>
        <v>168.67</v>
      </c>
      <c r="CK6" s="35" t="str">
        <f>IF(CK7="","",IF(CK7="-","【-】","【"&amp;SUBSTITUTE(TEXT(CK7,"#,##0.00"),"-","△")&amp;"】"))</f>
        <v>【163.27】</v>
      </c>
      <c r="CL6" s="36">
        <f>IF(CL7="",NA(),CL7)</f>
        <v>75.959999999999994</v>
      </c>
      <c r="CM6" s="36">
        <f t="shared" ref="CM6:CU6" si="10">IF(CM7="",NA(),CM7)</f>
        <v>75.39</v>
      </c>
      <c r="CN6" s="36">
        <f t="shared" si="10"/>
        <v>78.180000000000007</v>
      </c>
      <c r="CO6" s="36">
        <f t="shared" si="10"/>
        <v>80.8</v>
      </c>
      <c r="CP6" s="36">
        <f t="shared" si="10"/>
        <v>80.87</v>
      </c>
      <c r="CQ6" s="36">
        <f t="shared" si="10"/>
        <v>55.68</v>
      </c>
      <c r="CR6" s="36">
        <f t="shared" si="10"/>
        <v>55.64</v>
      </c>
      <c r="CS6" s="36">
        <f t="shared" si="10"/>
        <v>55.13</v>
      </c>
      <c r="CT6" s="36">
        <f t="shared" si="10"/>
        <v>54.77</v>
      </c>
      <c r="CU6" s="36">
        <f t="shared" si="10"/>
        <v>54.92</v>
      </c>
      <c r="CV6" s="35" t="str">
        <f>IF(CV7="","",IF(CV7="-","【-】","【"&amp;SUBSTITUTE(TEXT(CV7,"#,##0.00"),"-","△")&amp;"】"))</f>
        <v>【59.94】</v>
      </c>
      <c r="CW6" s="36">
        <f>IF(CW7="",NA(),CW7)</f>
        <v>80.7</v>
      </c>
      <c r="CX6" s="36">
        <f t="shared" ref="CX6:DF6" si="11">IF(CX7="",NA(),CX7)</f>
        <v>81.78</v>
      </c>
      <c r="CY6" s="36">
        <f t="shared" si="11"/>
        <v>79.2</v>
      </c>
      <c r="CZ6" s="36">
        <f t="shared" si="11"/>
        <v>76.23</v>
      </c>
      <c r="DA6" s="36">
        <f t="shared" si="11"/>
        <v>77.48</v>
      </c>
      <c r="DB6" s="36">
        <f t="shared" si="11"/>
        <v>83.18</v>
      </c>
      <c r="DC6" s="36">
        <f t="shared" si="11"/>
        <v>83.09</v>
      </c>
      <c r="DD6" s="36">
        <f t="shared" si="11"/>
        <v>83</v>
      </c>
      <c r="DE6" s="36">
        <f t="shared" si="11"/>
        <v>82.89</v>
      </c>
      <c r="DF6" s="36">
        <f t="shared" si="11"/>
        <v>82.66</v>
      </c>
      <c r="DG6" s="35" t="str">
        <f>IF(DG7="","",IF(DG7="-","【-】","【"&amp;SUBSTITUTE(TEXT(DG7,"#,##0.00"),"-","△")&amp;"】"))</f>
        <v>【90.22】</v>
      </c>
      <c r="DH6" s="36">
        <f>IF(DH7="",NA(),DH7)</f>
        <v>49.75</v>
      </c>
      <c r="DI6" s="36">
        <f t="shared" ref="DI6:DQ6" si="12">IF(DI7="",NA(),DI7)</f>
        <v>49.89</v>
      </c>
      <c r="DJ6" s="36">
        <f t="shared" si="12"/>
        <v>56.21</v>
      </c>
      <c r="DK6" s="36">
        <f t="shared" si="12"/>
        <v>57.26</v>
      </c>
      <c r="DL6" s="36">
        <f t="shared" si="12"/>
        <v>57.62</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5">
        <f t="shared" si="13"/>
        <v>0</v>
      </c>
      <c r="DW6" s="36">
        <f t="shared" si="13"/>
        <v>49.34</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0.16</v>
      </c>
      <c r="EE6" s="36">
        <f t="shared" ref="EE6:EM6" si="14">IF(EE7="",NA(),EE7)</f>
        <v>0.16</v>
      </c>
      <c r="EF6" s="36">
        <f t="shared" si="14"/>
        <v>3.94</v>
      </c>
      <c r="EG6" s="36">
        <f t="shared" si="14"/>
        <v>1.1299999999999999</v>
      </c>
      <c r="EH6" s="36">
        <f t="shared" si="14"/>
        <v>0.74</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454052</v>
      </c>
      <c r="D7" s="38">
        <v>46</v>
      </c>
      <c r="E7" s="38">
        <v>1</v>
      </c>
      <c r="F7" s="38">
        <v>0</v>
      </c>
      <c r="G7" s="38">
        <v>1</v>
      </c>
      <c r="H7" s="38" t="s">
        <v>105</v>
      </c>
      <c r="I7" s="38" t="s">
        <v>106</v>
      </c>
      <c r="J7" s="38" t="s">
        <v>107</v>
      </c>
      <c r="K7" s="38" t="s">
        <v>108</v>
      </c>
      <c r="L7" s="38" t="s">
        <v>109</v>
      </c>
      <c r="M7" s="38"/>
      <c r="N7" s="39" t="s">
        <v>110</v>
      </c>
      <c r="O7" s="39">
        <v>85.96</v>
      </c>
      <c r="P7" s="39">
        <v>94.63</v>
      </c>
      <c r="Q7" s="39">
        <v>3758</v>
      </c>
      <c r="R7" s="39">
        <v>16128</v>
      </c>
      <c r="S7" s="39">
        <v>90.12</v>
      </c>
      <c r="T7" s="39">
        <v>178.96</v>
      </c>
      <c r="U7" s="39">
        <v>15105</v>
      </c>
      <c r="V7" s="39">
        <v>54.9</v>
      </c>
      <c r="W7" s="39">
        <v>275.14</v>
      </c>
      <c r="X7" s="39">
        <v>132.41999999999999</v>
      </c>
      <c r="Y7" s="39">
        <v>124.39</v>
      </c>
      <c r="Z7" s="39">
        <v>124.37</v>
      </c>
      <c r="AA7" s="39">
        <v>130.99</v>
      </c>
      <c r="AB7" s="39">
        <v>133.75</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1108.94</v>
      </c>
      <c r="AU7" s="39">
        <v>857.78</v>
      </c>
      <c r="AV7" s="39">
        <v>443.4</v>
      </c>
      <c r="AW7" s="39">
        <v>758.34</v>
      </c>
      <c r="AX7" s="39">
        <v>757.49</v>
      </c>
      <c r="AY7" s="39">
        <v>915.5</v>
      </c>
      <c r="AZ7" s="39">
        <v>963.24</v>
      </c>
      <c r="BA7" s="39">
        <v>381.53</v>
      </c>
      <c r="BB7" s="39">
        <v>391.54</v>
      </c>
      <c r="BC7" s="39">
        <v>384.34</v>
      </c>
      <c r="BD7" s="39">
        <v>262.87</v>
      </c>
      <c r="BE7" s="39">
        <v>135.34</v>
      </c>
      <c r="BF7" s="39">
        <v>125.39</v>
      </c>
      <c r="BG7" s="39">
        <v>116.81</v>
      </c>
      <c r="BH7" s="39">
        <v>105.17</v>
      </c>
      <c r="BI7" s="39">
        <v>94.44</v>
      </c>
      <c r="BJ7" s="39">
        <v>404.78</v>
      </c>
      <c r="BK7" s="39">
        <v>400.38</v>
      </c>
      <c r="BL7" s="39">
        <v>393.27</v>
      </c>
      <c r="BM7" s="39">
        <v>386.97</v>
      </c>
      <c r="BN7" s="39">
        <v>380.58</v>
      </c>
      <c r="BO7" s="39">
        <v>270.87</v>
      </c>
      <c r="BP7" s="39">
        <v>129.66999999999999</v>
      </c>
      <c r="BQ7" s="39">
        <v>121.03</v>
      </c>
      <c r="BR7" s="39">
        <v>123.85</v>
      </c>
      <c r="BS7" s="39">
        <v>129.09</v>
      </c>
      <c r="BT7" s="39">
        <v>133.06</v>
      </c>
      <c r="BU7" s="39">
        <v>98.07</v>
      </c>
      <c r="BV7" s="39">
        <v>96.56</v>
      </c>
      <c r="BW7" s="39">
        <v>100.47</v>
      </c>
      <c r="BX7" s="39">
        <v>101.72</v>
      </c>
      <c r="BY7" s="39">
        <v>102.38</v>
      </c>
      <c r="BZ7" s="39">
        <v>105.59</v>
      </c>
      <c r="CA7" s="39">
        <v>147.9</v>
      </c>
      <c r="CB7" s="39">
        <v>158.74</v>
      </c>
      <c r="CC7" s="39">
        <v>153.63999999999999</v>
      </c>
      <c r="CD7" s="39">
        <v>150.72999999999999</v>
      </c>
      <c r="CE7" s="39">
        <v>145.77000000000001</v>
      </c>
      <c r="CF7" s="39">
        <v>172.26</v>
      </c>
      <c r="CG7" s="39">
        <v>177.14</v>
      </c>
      <c r="CH7" s="39">
        <v>169.82</v>
      </c>
      <c r="CI7" s="39">
        <v>168.2</v>
      </c>
      <c r="CJ7" s="39">
        <v>168.67</v>
      </c>
      <c r="CK7" s="39">
        <v>163.27000000000001</v>
      </c>
      <c r="CL7" s="39">
        <v>75.959999999999994</v>
      </c>
      <c r="CM7" s="39">
        <v>75.39</v>
      </c>
      <c r="CN7" s="39">
        <v>78.180000000000007</v>
      </c>
      <c r="CO7" s="39">
        <v>80.8</v>
      </c>
      <c r="CP7" s="39">
        <v>80.87</v>
      </c>
      <c r="CQ7" s="39">
        <v>55.68</v>
      </c>
      <c r="CR7" s="39">
        <v>55.64</v>
      </c>
      <c r="CS7" s="39">
        <v>55.13</v>
      </c>
      <c r="CT7" s="39">
        <v>54.77</v>
      </c>
      <c r="CU7" s="39">
        <v>54.92</v>
      </c>
      <c r="CV7" s="39">
        <v>59.94</v>
      </c>
      <c r="CW7" s="39">
        <v>80.7</v>
      </c>
      <c r="CX7" s="39">
        <v>81.78</v>
      </c>
      <c r="CY7" s="39">
        <v>79.2</v>
      </c>
      <c r="CZ7" s="39">
        <v>76.23</v>
      </c>
      <c r="DA7" s="39">
        <v>77.48</v>
      </c>
      <c r="DB7" s="39">
        <v>83.18</v>
      </c>
      <c r="DC7" s="39">
        <v>83.09</v>
      </c>
      <c r="DD7" s="39">
        <v>83</v>
      </c>
      <c r="DE7" s="39">
        <v>82.89</v>
      </c>
      <c r="DF7" s="39">
        <v>82.66</v>
      </c>
      <c r="DG7" s="39">
        <v>90.22</v>
      </c>
      <c r="DH7" s="39">
        <v>49.75</v>
      </c>
      <c r="DI7" s="39">
        <v>49.89</v>
      </c>
      <c r="DJ7" s="39">
        <v>56.21</v>
      </c>
      <c r="DK7" s="39">
        <v>57.26</v>
      </c>
      <c r="DL7" s="39">
        <v>57.62</v>
      </c>
      <c r="DM7" s="39">
        <v>38.07</v>
      </c>
      <c r="DN7" s="39">
        <v>39.06</v>
      </c>
      <c r="DO7" s="39">
        <v>46.66</v>
      </c>
      <c r="DP7" s="39">
        <v>47.46</v>
      </c>
      <c r="DQ7" s="39">
        <v>48.49</v>
      </c>
      <c r="DR7" s="39">
        <v>47.91</v>
      </c>
      <c r="DS7" s="39">
        <v>0</v>
      </c>
      <c r="DT7" s="39">
        <v>0</v>
      </c>
      <c r="DU7" s="39">
        <v>0</v>
      </c>
      <c r="DV7" s="39">
        <v>0</v>
      </c>
      <c r="DW7" s="39">
        <v>49.34</v>
      </c>
      <c r="DX7" s="39">
        <v>7.73</v>
      </c>
      <c r="DY7" s="39">
        <v>8.8699999999999992</v>
      </c>
      <c r="DZ7" s="39">
        <v>9.85</v>
      </c>
      <c r="EA7" s="39">
        <v>9.7100000000000009</v>
      </c>
      <c r="EB7" s="39">
        <v>12.79</v>
      </c>
      <c r="EC7" s="39">
        <v>15</v>
      </c>
      <c r="ED7" s="39">
        <v>0.16</v>
      </c>
      <c r="EE7" s="39">
        <v>0.16</v>
      </c>
      <c r="EF7" s="39">
        <v>3.94</v>
      </c>
      <c r="EG7" s="39">
        <v>1.1299999999999999</v>
      </c>
      <c r="EH7" s="39">
        <v>0.74</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2018-02-22T00:42:39Z</cp:lastPrinted>
  <dcterms:created xsi:type="dcterms:W3CDTF">2017-12-25T01:38:20Z</dcterms:created>
  <dcterms:modified xsi:type="dcterms:W3CDTF">2018-02-22T00:42:41Z</dcterms:modified>
  <cp:category/>
</cp:coreProperties>
</file>