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fsv01\220_企業会計経理\900_簡水特会\900_各種照会等\20170401_H29年度\20180130_経営比較分析表\回答\"/>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<sst xmlns="http://schemas.openxmlformats.org/spreadsheetml/2006/main" count="237" uniqueCount="124">
  <si>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</si>
  <si>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</si>
  <si>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</si>
  <si>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</si>
  <si>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</si>
  <si>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</si>
  <si>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</si>
  <si>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</si>
  <si>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</si>
  <si>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</si>
  <si>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</si>
  <si>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</si>
  <si>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</si>
  <si>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</si>
  <si>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</si>
  <si>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</si>
  <si>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</si>
  <si>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</si>
  <si>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</si>
  <si>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</si>
  <si>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</si>
  <si>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</si>
  <si>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</si>
  <si>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</si>
  <si>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</si>
  <si>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</si>
  <si>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</si>
  <si>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</si>
  <si>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</si>
  <si>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</si>
  <si>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</si>
  <si>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</si>
  <si>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</si>
  <si>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</si>
  <si>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</si>
  <si>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</si>
  <si>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</si>
  <si>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</si>
  <si>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</si>
  <si>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</si>
  <si>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</si>
  <si>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</si>
  <si>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</si>
  <si>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</si>
  <si>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</si>
  <si>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</si>
  <si>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</si>
  <si>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</si>
  <si>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</si>
  <si>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</si>
  <si>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</si>
  <si>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</si>
  <si>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</si>
  <si>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</si>
  <si>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</si>
  <si>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</si>
  <si>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</si>
  <si>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</si>
  <si>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</si>
  <si>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</si>
  <si>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</si>
  <si>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</si>
  <si>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</si>
  <si>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</si>
  <si>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</si>
  <si>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</si>
  <si>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</si>
  <si>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</si>
  <si>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</si>
  <si>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</si>
  <si>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</si>
  <si>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</si>
  <si>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</si>
  <si>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</si>
  <si>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</si>
  <si>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</si>
  <si>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</si>
  <si>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</si>
  <si>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</si>
  <si>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</si>
  <si>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</si>
  <si>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</si>
  <si>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</si>
  <si>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</si>
  <si>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</si>
  <si>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</si>
  <si>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</si>
  <si>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</si>
  <si>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</si>
  <si>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</si>
  <si>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</si>
  <si>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</si>
  <si>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</si>
  <si>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</si>
  <si>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</si>
  <si>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</si>
  <si>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</si>
  <si>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</si>
  <si>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</si>
  <si>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</si>
  <si>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</si>
  <si>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</si>
  <si>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</si>
  <si>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</si>
  <si>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</si>
  <si>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</si>
  <si>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</si>
  <si>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</si>
  <si>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都城市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</si>
  <si>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</si>
  <si>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</si>
  <si>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</si>
  <si>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</si>
  <si>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</si>
  <si>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</si>
  <si>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</si>
  <si>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</si>
  <si>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</si>
  <si>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</si>
  <si>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</si>
  <si>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</si>
  <si>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「管路更新率」に表される「管路の更新投資の実施状況」は、類似団体と比較しても遅れている状況です。給水開始から長い期間が経っていることもあり、管路の老朽化は進んでいます。
 今後、更新の必要性が高い箇所から、財源の確保や経営に与える影響等を踏まえて更新を行なう必要があります。</t>
    <rPh sb="2" eb="3">
      <t>カン</t>
    </rPh>
    <rPh sb="3" eb="4">
      <t>ロ</t>
    </rPh>
    <rPh sb="4" eb="6">
      <t>コウシン</t>
    </rPh>
    <rPh sb="6" eb="7">
      <t>リツ</t>
    </rPh>
    <rPh sb="9" eb="10">
      <t>アラワ</t>
    </rPh>
    <rPh sb="17" eb="19">
      <t>コウシン</t>
    </rPh>
    <rPh sb="19" eb="21">
      <t>トウシ</t>
    </rPh>
    <rPh sb="22" eb="24">
      <t>ジッシ</t>
    </rPh>
    <rPh sb="24" eb="26">
      <t>ジョウキョウ</t>
    </rPh>
    <rPh sb="29" eb="31">
      <t>ルイジ</t>
    </rPh>
    <rPh sb="31" eb="33">
      <t>ダンタイ</t>
    </rPh>
    <rPh sb="34" eb="36">
      <t>ヒカク</t>
    </rPh>
    <rPh sb="39" eb="40">
      <t>オク</t>
    </rPh>
    <rPh sb="44" eb="46">
      <t>ジョウキョウ</t>
    </rPh>
    <rPh sb="49" eb="51">
      <t>キュウスイ</t>
    </rPh>
    <rPh sb="51" eb="53">
      <t>カイシ</t>
    </rPh>
    <rPh sb="55" eb="56">
      <t>ナガ</t>
    </rPh>
    <rPh sb="57" eb="59">
      <t>キカン</t>
    </rPh>
    <rPh sb="60" eb="61">
      <t>タ</t>
    </rPh>
    <rPh sb="71" eb="72">
      <t>カン</t>
    </rPh>
    <rPh sb="72" eb="73">
      <t>ロ</t>
    </rPh>
    <rPh sb="74" eb="77">
      <t>ロウキュウカ</t>
    </rPh>
    <rPh sb="78" eb="79">
      <t>スス</t>
    </rPh>
    <rPh sb="87" eb="89">
      <t>コンゴ</t>
    </rPh>
    <rPh sb="90" eb="92">
      <t>コウシン</t>
    </rPh>
    <rPh sb="93" eb="96">
      <t>ヒツヨウセイ</t>
    </rPh>
    <rPh sb="97" eb="98">
      <t>タカ</t>
    </rPh>
    <rPh sb="99" eb="101">
      <t>カショ</t>
    </rPh>
    <rPh sb="104" eb="106">
      <t>ザイゲン</t>
    </rPh>
    <rPh sb="107" eb="109">
      <t>カクホ</t>
    </rPh>
    <rPh sb="110" eb="112">
      <t>ケイエイ</t>
    </rPh>
    <rPh sb="113" eb="114">
      <t>アタ</t>
    </rPh>
    <rPh sb="116" eb="118">
      <t>エイキョウ</t>
    </rPh>
    <rPh sb="118" eb="119">
      <t>ナド</t>
    </rPh>
    <rPh sb="120" eb="121">
      <t>フ</t>
    </rPh>
    <rPh sb="124" eb="126">
      <t>コウシン</t>
    </rPh>
    <rPh sb="127" eb="128">
      <t>オコ</t>
    </rPh>
    <rPh sb="130" eb="132">
      <t>ヒツヨウ</t>
    </rPh>
    <phoneticPr fontId="4"/>
  </si>
  <si>
    <t xml:space="preserve">  「単年度の収支」については、「収益的収支比率」が黒字を示す100％となっていないため、さらなる経営の健全性の向上に取り組む必要があります。
  「債務残高」については、「企業債残高対給水収益比率」の増加傾向が見られます。これは、上水道事業への統合に向けて整備している資本的支出の増加によるものとなっています。今後も投資規模が適切であるか検証を行い、計画的に建設改良事業を行なっていく必要があります。
  「料金水準の適切性」は「料金回収率」が100％に満たないため、経営に必要な経費を料金でまかなえていない状況にあります。給水人口が少ないため、料金でまかなえていませんが、現在進めております上水道事業への統合による効果も見ながら検証する必要があります。
  「費用の効率性」については、「給水原価」が類似団体より低い状況にあります。今後もさらなる費用の削減に努めていく必要があります。
  「施設の効率性」におきましては、「施設利用率」が示すとおり、概ね70％程度で推移しています。施設につきましては、現在、統廃合することで適切な施設規模になるよう進めております。
  「供給した配水量の効率性」については「有収率」が示しているとおり、類似団体より高い状態となっています。今後も、引き続き漏水調査を行なっていき、さらなる向上の必要があります。</t>
    <rPh sb="3" eb="6">
      <t>タンネンド</t>
    </rPh>
    <rPh sb="7" eb="9">
      <t>シュウシ</t>
    </rPh>
    <rPh sb="17" eb="20">
      <t>シュウエキテキ</t>
    </rPh>
    <rPh sb="20" eb="24">
      <t>シュウシヒリツ</t>
    </rPh>
    <rPh sb="26" eb="28">
      <t>クロジ</t>
    </rPh>
    <rPh sb="29" eb="30">
      <t>シメ</t>
    </rPh>
    <rPh sb="49" eb="51">
      <t>ケイエイ</t>
    </rPh>
    <rPh sb="52" eb="55">
      <t>ケンゼンセイ</t>
    </rPh>
    <rPh sb="56" eb="58">
      <t>コウジョウ</t>
    </rPh>
    <rPh sb="59" eb="60">
      <t>ト</t>
    </rPh>
    <rPh sb="61" eb="62">
      <t>ク</t>
    </rPh>
    <rPh sb="63" eb="65">
      <t>ヒツヨウ</t>
    </rPh>
    <rPh sb="75" eb="77">
      <t>サイム</t>
    </rPh>
    <rPh sb="77" eb="79">
      <t>ザンダカ</t>
    </rPh>
    <rPh sb="87" eb="89">
      <t>キギョウ</t>
    </rPh>
    <rPh sb="89" eb="90">
      <t>サイ</t>
    </rPh>
    <rPh sb="90" eb="92">
      <t>ザンダカ</t>
    </rPh>
    <rPh sb="92" eb="93">
      <t>タイ</t>
    </rPh>
    <rPh sb="93" eb="95">
      <t>キュウスイ</t>
    </rPh>
    <rPh sb="95" eb="97">
      <t>シュウエキ</t>
    </rPh>
    <rPh sb="97" eb="99">
      <t>ヒリツ</t>
    </rPh>
    <rPh sb="101" eb="103">
      <t>ゾウカ</t>
    </rPh>
    <rPh sb="103" eb="105">
      <t>ケイコウ</t>
    </rPh>
    <rPh sb="106" eb="107">
      <t>ミ</t>
    </rPh>
    <rPh sb="116" eb="119">
      <t>ジョウスイドウ</t>
    </rPh>
    <rPh sb="119" eb="121">
      <t>ジギョウ</t>
    </rPh>
    <rPh sb="123" eb="125">
      <t>トウゴウ</t>
    </rPh>
    <rPh sb="126" eb="127">
      <t>ム</t>
    </rPh>
    <rPh sb="129" eb="131">
      <t>セイビ</t>
    </rPh>
    <rPh sb="135" eb="138">
      <t>シホンテキ</t>
    </rPh>
    <rPh sb="138" eb="140">
      <t>シシュツ</t>
    </rPh>
    <rPh sb="141" eb="143">
      <t>ゾウカ</t>
    </rPh>
    <rPh sb="156" eb="158">
      <t>コンゴ</t>
    </rPh>
    <rPh sb="159" eb="161">
      <t>トウシ</t>
    </rPh>
    <rPh sb="161" eb="163">
      <t>キボ</t>
    </rPh>
    <rPh sb="164" eb="166">
      <t>テキセツ</t>
    </rPh>
    <rPh sb="170" eb="172">
      <t>ケンショウ</t>
    </rPh>
    <rPh sb="173" eb="174">
      <t>オコナ</t>
    </rPh>
    <rPh sb="176" eb="179">
      <t>ケイカクテキ</t>
    </rPh>
    <rPh sb="180" eb="182">
      <t>ケンセツ</t>
    </rPh>
    <rPh sb="182" eb="184">
      <t>カイリョウ</t>
    </rPh>
    <rPh sb="184" eb="186">
      <t>ジギョウ</t>
    </rPh>
    <rPh sb="187" eb="188">
      <t>オコ</t>
    </rPh>
    <rPh sb="193" eb="195">
      <t>ヒツヨウ</t>
    </rPh>
    <rPh sb="205" eb="207">
      <t>リョウキン</t>
    </rPh>
    <rPh sb="207" eb="209">
      <t>スイジュン</t>
    </rPh>
    <rPh sb="210" eb="212">
      <t>テキセツ</t>
    </rPh>
    <rPh sb="212" eb="213">
      <t>セイ</t>
    </rPh>
    <rPh sb="216" eb="218">
      <t>リョウキン</t>
    </rPh>
    <rPh sb="218" eb="220">
      <t>カイシュウ</t>
    </rPh>
    <rPh sb="220" eb="221">
      <t>リツ</t>
    </rPh>
    <rPh sb="228" eb="229">
      <t>ミ</t>
    </rPh>
    <rPh sb="235" eb="237">
      <t>ケイエイ</t>
    </rPh>
    <rPh sb="238" eb="240">
      <t>ヒツヨウ</t>
    </rPh>
    <rPh sb="241" eb="243">
      <t>ケイヒ</t>
    </rPh>
    <rPh sb="244" eb="246">
      <t>リョウキン</t>
    </rPh>
    <rPh sb="255" eb="257">
      <t>ジョウキョウ</t>
    </rPh>
    <rPh sb="263" eb="265">
      <t>キュウスイ</t>
    </rPh>
    <rPh sb="265" eb="267">
      <t>ジンコウ</t>
    </rPh>
    <rPh sb="268" eb="269">
      <t>スク</t>
    </rPh>
    <rPh sb="274" eb="276">
      <t>リョウキン</t>
    </rPh>
    <rPh sb="288" eb="290">
      <t>ゲンザイ</t>
    </rPh>
    <rPh sb="290" eb="291">
      <t>スス</t>
    </rPh>
    <rPh sb="297" eb="300">
      <t>ジョウスイドウ</t>
    </rPh>
    <rPh sb="300" eb="302">
      <t>ジギョウ</t>
    </rPh>
    <rPh sb="304" eb="306">
      <t>トウゴウ</t>
    </rPh>
    <rPh sb="309" eb="311">
      <t>コウカ</t>
    </rPh>
    <rPh sb="312" eb="313">
      <t>ミ</t>
    </rPh>
    <rPh sb="316" eb="318">
      <t>ケンショウ</t>
    </rPh>
    <rPh sb="320" eb="322">
      <t>ヒツヨウ</t>
    </rPh>
    <rPh sb="332" eb="334">
      <t>ヒヨウ</t>
    </rPh>
    <rPh sb="335" eb="338">
      <t>コウリツセイ</t>
    </rPh>
    <rPh sb="346" eb="348">
      <t>キュウスイ</t>
    </rPh>
    <rPh sb="348" eb="350">
      <t>ゲンカ</t>
    </rPh>
    <rPh sb="352" eb="354">
      <t>ルイジ</t>
    </rPh>
    <rPh sb="354" eb="356">
      <t>ダンタイ</t>
    </rPh>
    <rPh sb="358" eb="359">
      <t>ヒク</t>
    </rPh>
    <rPh sb="360" eb="362">
      <t>ジョウキョウ</t>
    </rPh>
    <rPh sb="368" eb="370">
      <t>コンゴ</t>
    </rPh>
    <rPh sb="375" eb="377">
      <t>ヒヨウ</t>
    </rPh>
    <rPh sb="378" eb="380">
      <t>サクゲン</t>
    </rPh>
    <rPh sb="381" eb="382">
      <t>ツト</t>
    </rPh>
    <rPh sb="386" eb="388">
      <t>ヒツヨウ</t>
    </rPh>
    <rPh sb="398" eb="400">
      <t>シセツ</t>
    </rPh>
    <rPh sb="401" eb="403">
      <t>コウリツ</t>
    </rPh>
    <rPh sb="403" eb="404">
      <t>セイ</t>
    </rPh>
    <rPh sb="414" eb="416">
      <t>シセツ</t>
    </rPh>
    <rPh sb="416" eb="419">
      <t>リヨウリツ</t>
    </rPh>
    <rPh sb="421" eb="422">
      <t>シメ</t>
    </rPh>
    <rPh sb="427" eb="428">
      <t>オオム</t>
    </rPh>
    <rPh sb="432" eb="434">
      <t>テイド</t>
    </rPh>
    <rPh sb="435" eb="437">
      <t>スイイ</t>
    </rPh>
    <rPh sb="443" eb="445">
      <t>シセツ</t>
    </rPh>
    <rPh sb="453" eb="455">
      <t>ゲンザイ</t>
    </rPh>
    <rPh sb="456" eb="459">
      <t>トウハイゴウ</t>
    </rPh>
    <rPh sb="464" eb="466">
      <t>テキセツ</t>
    </rPh>
    <rPh sb="467" eb="469">
      <t>シセツ</t>
    </rPh>
    <rPh sb="469" eb="471">
      <t>キボ</t>
    </rPh>
    <rPh sb="476" eb="477">
      <t>スス</t>
    </rPh>
    <rPh sb="488" eb="490">
      <t>キョウキュウ</t>
    </rPh>
    <rPh sb="492" eb="494">
      <t>ハイスイ</t>
    </rPh>
    <rPh sb="494" eb="495">
      <t>リョウ</t>
    </rPh>
    <rPh sb="496" eb="499">
      <t>コウリツセイ</t>
    </rPh>
    <rPh sb="506" eb="507">
      <t>ア</t>
    </rPh>
    <rPh sb="507" eb="508">
      <t>オサ</t>
    </rPh>
    <rPh sb="508" eb="509">
      <t>リツ</t>
    </rPh>
    <rPh sb="511" eb="512">
      <t>シメ</t>
    </rPh>
    <rPh sb="520" eb="522">
      <t>ルイジ</t>
    </rPh>
    <rPh sb="522" eb="524">
      <t>ダンタイ</t>
    </rPh>
    <rPh sb="526" eb="527">
      <t>タカ</t>
    </rPh>
    <rPh sb="528" eb="530">
      <t>ジョウタイ</t>
    </rPh>
    <rPh sb="538" eb="540">
      <t>コンゴ</t>
    </rPh>
    <rPh sb="542" eb="543">
      <t>ヒ</t>
    </rPh>
    <rPh sb="544" eb="545">
      <t>ツヅ</t>
    </rPh>
    <rPh sb="546" eb="548">
      <t>ロウスイ</t>
    </rPh>
    <rPh sb="548" eb="550">
      <t>チョウサ</t>
    </rPh>
    <rPh sb="551" eb="552">
      <t>オコ</t>
    </rPh>
    <rPh sb="562" eb="564">
      <t>コウジョウ</t>
    </rPh>
    <rPh sb="565" eb="567">
      <t>ヒツヨウ</t>
    </rPh>
    <phoneticPr fontId="4"/>
  </si>
  <si>
    <t xml:space="preserve">  経年で見ますと、給水収益は年々減少傾向にあります。一方で、老朽施設更新などの施設投資は増加していく厳しい状況にあります。現在、段階的に上水道事業への統合を進めておりますが、この効果を検証しながら今後の水需要の動向を踏まえて、計画的に施設の改良・更新を行なうなど、効率的な経営に努める必要があります。
  なお、平成31年度から地方公営企業法を適用し、平成32年度末までに経営戦略の策定を完了する見込みです。</t>
    <rPh sb="2" eb="3">
      <t>ケイ</t>
    </rPh>
    <rPh sb="3" eb="4">
      <t>ネン</t>
    </rPh>
    <rPh sb="5" eb="6">
      <t>ミ</t>
    </rPh>
    <rPh sb="10" eb="12">
      <t>キュウスイ</t>
    </rPh>
    <rPh sb="12" eb="14">
      <t>シュウエキ</t>
    </rPh>
    <rPh sb="15" eb="17">
      <t>ネンネン</t>
    </rPh>
    <rPh sb="17" eb="19">
      <t>ゲンショウ</t>
    </rPh>
    <rPh sb="19" eb="21">
      <t>ケイコウ</t>
    </rPh>
    <rPh sb="27" eb="29">
      <t>イッポウ</t>
    </rPh>
    <rPh sb="31" eb="33">
      <t>ロウキュウ</t>
    </rPh>
    <rPh sb="33" eb="35">
      <t>シセツ</t>
    </rPh>
    <rPh sb="35" eb="37">
      <t>コウシン</t>
    </rPh>
    <rPh sb="40" eb="42">
      <t>シセツ</t>
    </rPh>
    <rPh sb="42" eb="44">
      <t>トウシ</t>
    </rPh>
    <rPh sb="45" eb="47">
      <t>ゾウカ</t>
    </rPh>
    <rPh sb="51" eb="52">
      <t>キビ</t>
    </rPh>
    <rPh sb="54" eb="56">
      <t>ジョウキョウ</t>
    </rPh>
    <rPh sb="62" eb="64">
      <t>ゲンザイ</t>
    </rPh>
    <rPh sb="65" eb="68">
      <t>ダンカイテキ</t>
    </rPh>
    <rPh sb="69" eb="72">
      <t>ジョウスイドウ</t>
    </rPh>
    <rPh sb="72" eb="74">
      <t>ジギョウ</t>
    </rPh>
    <rPh sb="76" eb="78">
      <t>トウゴウ</t>
    </rPh>
    <rPh sb="79" eb="80">
      <t>スス</t>
    </rPh>
    <rPh sb="90" eb="92">
      <t>コウカ</t>
    </rPh>
    <rPh sb="93" eb="95">
      <t>ケンショウ</t>
    </rPh>
    <rPh sb="99" eb="101">
      <t>コンゴ</t>
    </rPh>
    <rPh sb="102" eb="105">
      <t>ミズジュヨウ</t>
    </rPh>
    <rPh sb="106" eb="108">
      <t>ドウコウ</t>
    </rPh>
    <rPh sb="109" eb="110">
      <t>フ</t>
    </rPh>
    <rPh sb="114" eb="117">
      <t>ケイカクテキ</t>
    </rPh>
    <rPh sb="118" eb="120">
      <t>シセツ</t>
    </rPh>
    <rPh sb="121" eb="123">
      <t>カイリョウ</t>
    </rPh>
    <rPh sb="124" eb="126">
      <t>コウシン</t>
    </rPh>
    <rPh sb="127" eb="128">
      <t>オコ</t>
    </rPh>
    <rPh sb="133" eb="136">
      <t>コウリツテキ</t>
    </rPh>
    <rPh sb="137" eb="139">
      <t>ケイエイ</t>
    </rPh>
    <rPh sb="140" eb="141">
      <t>ツト</t>
    </rPh>
    <rPh sb="143" eb="145">
      <t>ヒツヨウ</t>
    </rPh>
    <rPh sb="157" eb="159">
      <t>ヘイセイ</t>
    </rPh>
    <rPh sb="161" eb="163">
      <t>ネンド</t>
    </rPh>
    <rPh sb="165" eb="167">
      <t>チホウ</t>
    </rPh>
    <rPh sb="167" eb="169">
      <t>コウエイ</t>
    </rPh>
    <rPh sb="169" eb="171">
      <t>キギョウ</t>
    </rPh>
    <rPh sb="171" eb="172">
      <t>ホウ</t>
    </rPh>
    <rPh sb="173" eb="175">
      <t>テキヨウ</t>
    </rPh>
    <rPh sb="177" eb="179">
      <t>ヘイセイ</t>
    </rPh>
    <rPh sb="181" eb="183">
      <t>ネンド</t>
    </rPh>
    <rPh sb="183" eb="184">
      <t>マツ</t>
    </rPh>
    <rPh sb="187" eb="189">
      <t>ケイエイ</t>
    </rPh>
    <rPh sb="189" eb="191">
      <t>センリャク</t>
    </rPh>
    <rPh sb="192" eb="194">
      <t>サクテイ</t>
    </rPh>
    <rPh sb="195" eb="197">
      <t>カンリョウ</t>
    </rPh>
    <rPh sb="199" eb="20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</si>
</sst>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0.55000000000000004</c:v>
                </c:pt>
                <c:pt idx="2">
                  <c:v>0.69</c:v>
                </c:pt>
                <c:pt idx="3">
                  <c:v>0.32</c:v>
                </c:pt>
                <c:pt idx="4">
                  <c:v>0.71</c:v>
                </c:pt>
              </c:numCache>
            </c:numRef>
          </c:val>
        </c:ser>
        <c:dLbls>
          <c:showLegendKey val="0"/>
          <c:showVal val="0"/>
          <c:showCatName val="0"/>
          <c:showSerName val="0"/>
          <c:showPercent val="0"/>
          <c:showBubbleSize val="0"/>
        </c:dLbls>
        <c:gapWidth val="150"/>
        <c:axId val="458440792"/>
        <c:axId val="45844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58440792"/>
        <c:axId val="458440008"/>
      </c:lineChart>
      <c:dateAx>
        <c:axId val="458440792"/>
        <c:scaling>
          <c:orientation val="minMax"/>
        </c:scaling>
        <c:delete val="1"/>
        <c:axPos val="b"/>
        <c:numFmt formatCode="ge" sourceLinked="1"/>
        <c:majorTickMark val="none"/>
        <c:minorTickMark val="none"/>
        <c:tickLblPos val="none"/>
        <c:crossAx val="458440008"/>
        <c:crosses val="autoZero"/>
        <c:auto val="1"/>
        <c:lblOffset val="100"/>
        <c:baseTimeUnit val="years"/>
      </c:dateAx>
      <c:valAx>
        <c:axId val="4584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69.12</c:v>
                </c:pt>
                <c:pt idx="1">
                  <c:v>70.17</c:v>
                </c:pt>
                <c:pt idx="2">
                  <c:v>68.14</c:v>
                </c:pt>
                <c:pt idx="3">
                  <c:v>66.53</c:v>
                </c:pt>
                <c:pt idx="4">
                  <c:v>68.5</c:v>
                </c:pt>
              </c:numCache>
            </c:numRef>
          </c:val>
        </c:ser>
        <c:dLbls>
          <c:showLegendKey val="0"/>
          <c:showVal val="0"/>
          <c:showCatName val="0"/>
          <c:showSerName val="0"/>
          <c:showPercent val="0"/>
          <c:showBubbleSize val="0"/>
        </c:dLbls>
        <c:gapWidth val="150"/>
        <c:axId val="452826000"/>
        <c:axId val="45282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452826000"/>
        <c:axId val="452825608"/>
      </c:lineChart>
      <c:dateAx>
        <c:axId val="452826000"/>
        <c:scaling>
          <c:orientation val="minMax"/>
        </c:scaling>
        <c:delete val="1"/>
        <c:axPos val="b"/>
        <c:numFmt formatCode="ge" sourceLinked="1"/>
        <c:majorTickMark val="none"/>
        <c:minorTickMark val="none"/>
        <c:tickLblPos val="none"/>
        <c:crossAx val="452825608"/>
        <c:crosses val="autoZero"/>
        <c:auto val="1"/>
        <c:lblOffset val="100"/>
        <c:baseTimeUnit val="years"/>
      </c:dateAx>
      <c:valAx>
        <c:axId val="45282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2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79.260000000000005</c:v>
                </c:pt>
                <c:pt idx="1">
                  <c:v>78.48</c:v>
                </c:pt>
                <c:pt idx="2">
                  <c:v>79.23</c:v>
                </c:pt>
                <c:pt idx="3">
                  <c:v>82.17</c:v>
                </c:pt>
                <c:pt idx="4">
                  <c:v>81.14</c:v>
                </c:pt>
              </c:numCache>
            </c:numRef>
          </c:val>
        </c:ser>
        <c:dLbls>
          <c:showLegendKey val="0"/>
          <c:showVal val="0"/>
          <c:showCatName val="0"/>
          <c:showSerName val="0"/>
          <c:showPercent val="0"/>
          <c:showBubbleSize val="0"/>
        </c:dLbls>
        <c:gapWidth val="150"/>
        <c:axId val="257253256"/>
        <c:axId val="2572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57253256"/>
        <c:axId val="257256784"/>
      </c:lineChart>
      <c:dateAx>
        <c:axId val="257253256"/>
        <c:scaling>
          <c:orientation val="minMax"/>
        </c:scaling>
        <c:delete val="1"/>
        <c:axPos val="b"/>
        <c:numFmt formatCode="ge" sourceLinked="1"/>
        <c:majorTickMark val="none"/>
        <c:minorTickMark val="none"/>
        <c:tickLblPos val="none"/>
        <c:crossAx val="257256784"/>
        <c:crosses val="autoZero"/>
        <c:auto val="1"/>
        <c:lblOffset val="100"/>
        <c:baseTimeUnit val="years"/>
      </c:dateAx>
      <c:valAx>
        <c:axId val="2572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90.78</c:v>
                </c:pt>
                <c:pt idx="1">
                  <c:v>90.67</c:v>
                </c:pt>
                <c:pt idx="2">
                  <c:v>88.64</c:v>
                </c:pt>
                <c:pt idx="3">
                  <c:v>91.07</c:v>
                </c:pt>
                <c:pt idx="4">
                  <c:v>90.45</c:v>
                </c:pt>
              </c:numCache>
            </c:numRef>
          </c:val>
        </c:ser>
        <c:dLbls>
          <c:showLegendKey val="0"/>
          <c:showVal val="0"/>
          <c:showCatName val="0"/>
          <c:showSerName val="0"/>
          <c:showPercent val="0"/>
          <c:showBubbleSize val="0"/>
        </c:dLbls>
        <c:gapWidth val="150"/>
        <c:axId val="458438832"/>
        <c:axId val="45843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458438832"/>
        <c:axId val="458438440"/>
      </c:lineChart>
      <c:dateAx>
        <c:axId val="458438832"/>
        <c:scaling>
          <c:orientation val="minMax"/>
        </c:scaling>
        <c:delete val="1"/>
        <c:axPos val="b"/>
        <c:numFmt formatCode="ge" sourceLinked="1"/>
        <c:majorTickMark val="none"/>
        <c:minorTickMark val="none"/>
        <c:tickLblPos val="none"/>
        <c:crossAx val="458438440"/>
        <c:crosses val="autoZero"/>
        <c:auto val="1"/>
        <c:lblOffset val="100"/>
        <c:baseTimeUnit val="years"/>
      </c:dateAx>
      <c:valAx>
        <c:axId val="4584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29608"/>
        <c:axId val="1866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29608"/>
        <c:axId val="186630000"/>
      </c:lineChart>
      <c:dateAx>
        <c:axId val="186629608"/>
        <c:scaling>
          <c:orientation val="minMax"/>
        </c:scaling>
        <c:delete val="1"/>
        <c:axPos val="b"/>
        <c:numFmt formatCode="ge" sourceLinked="1"/>
        <c:majorTickMark val="none"/>
        <c:minorTickMark val="none"/>
        <c:tickLblPos val="none"/>
        <c:crossAx val="186630000"/>
        <c:crosses val="autoZero"/>
        <c:auto val="1"/>
        <c:lblOffset val="100"/>
        <c:baseTimeUnit val="years"/>
      </c:dateAx>
      <c:valAx>
        <c:axId val="1866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33136"/>
        <c:axId val="18663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33136"/>
        <c:axId val="186632744"/>
      </c:lineChart>
      <c:dateAx>
        <c:axId val="186633136"/>
        <c:scaling>
          <c:orientation val="minMax"/>
        </c:scaling>
        <c:delete val="1"/>
        <c:axPos val="b"/>
        <c:numFmt formatCode="ge" sourceLinked="1"/>
        <c:majorTickMark val="none"/>
        <c:minorTickMark val="none"/>
        <c:tickLblPos val="none"/>
        <c:crossAx val="186632744"/>
        <c:crosses val="autoZero"/>
        <c:auto val="1"/>
        <c:lblOffset val="100"/>
        <c:baseTimeUnit val="years"/>
      </c:dateAx>
      <c:valAx>
        <c:axId val="18663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31176"/>
        <c:axId val="18662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31176"/>
        <c:axId val="186628824"/>
      </c:lineChart>
      <c:dateAx>
        <c:axId val="186631176"/>
        <c:scaling>
          <c:orientation val="minMax"/>
        </c:scaling>
        <c:delete val="1"/>
        <c:axPos val="b"/>
        <c:numFmt formatCode="ge" sourceLinked="1"/>
        <c:majorTickMark val="none"/>
        <c:minorTickMark val="none"/>
        <c:tickLblPos val="none"/>
        <c:crossAx val="186628824"/>
        <c:crosses val="autoZero"/>
        <c:auto val="1"/>
        <c:lblOffset val="100"/>
        <c:baseTimeUnit val="years"/>
      </c:dateAx>
      <c:valAx>
        <c:axId val="1866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27256"/>
        <c:axId val="1866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27256"/>
        <c:axId val="186626864"/>
      </c:lineChart>
      <c:dateAx>
        <c:axId val="186627256"/>
        <c:scaling>
          <c:orientation val="minMax"/>
        </c:scaling>
        <c:delete val="1"/>
        <c:axPos val="b"/>
        <c:numFmt formatCode="ge" sourceLinked="1"/>
        <c:majorTickMark val="none"/>
        <c:minorTickMark val="none"/>
        <c:tickLblPos val="none"/>
        <c:crossAx val="186626864"/>
        <c:crosses val="autoZero"/>
        <c:auto val="1"/>
        <c:lblOffset val="100"/>
        <c:baseTimeUnit val="years"/>
      </c:dateAx>
      <c:valAx>
        <c:axId val="1866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2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595.71</c:v>
                </c:pt>
                <c:pt idx="1">
                  <c:v>669.45</c:v>
                </c:pt>
                <c:pt idx="2">
                  <c:v>811.14</c:v>
                </c:pt>
                <c:pt idx="3">
                  <c:v>927.2</c:v>
                </c:pt>
                <c:pt idx="4">
                  <c:v>1070.74</c:v>
                </c:pt>
              </c:numCache>
            </c:numRef>
          </c:val>
        </c:ser>
        <c:dLbls>
          <c:showLegendKey val="0"/>
          <c:showVal val="0"/>
          <c:showCatName val="0"/>
          <c:showSerName val="0"/>
          <c:showPercent val="0"/>
          <c:showBubbleSize val="0"/>
        </c:dLbls>
        <c:gapWidth val="150"/>
        <c:axId val="186631568"/>
        <c:axId val="25412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86631568"/>
        <c:axId val="254123152"/>
      </c:lineChart>
      <c:dateAx>
        <c:axId val="186631568"/>
        <c:scaling>
          <c:orientation val="minMax"/>
        </c:scaling>
        <c:delete val="1"/>
        <c:axPos val="b"/>
        <c:numFmt formatCode="ge" sourceLinked="1"/>
        <c:majorTickMark val="none"/>
        <c:minorTickMark val="none"/>
        <c:tickLblPos val="none"/>
        <c:crossAx val="254123152"/>
        <c:crosses val="autoZero"/>
        <c:auto val="1"/>
        <c:lblOffset val="100"/>
        <c:baseTimeUnit val="years"/>
      </c:dateAx>
      <c:valAx>
        <c:axId val="25412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67.47</c:v>
                </c:pt>
                <c:pt idx="1">
                  <c:v>62.51</c:v>
                </c:pt>
                <c:pt idx="2">
                  <c:v>62.56</c:v>
                </c:pt>
                <c:pt idx="3">
                  <c:v>60.16</c:v>
                </c:pt>
                <c:pt idx="4">
                  <c:v>61.69</c:v>
                </c:pt>
              </c:numCache>
            </c:numRef>
          </c:val>
        </c:ser>
        <c:dLbls>
          <c:showLegendKey val="0"/>
          <c:showVal val="0"/>
          <c:showCatName val="0"/>
          <c:showSerName val="0"/>
          <c:showPercent val="0"/>
          <c:showBubbleSize val="0"/>
        </c:dLbls>
        <c:gapWidth val="150"/>
        <c:axId val="254125112"/>
        <c:axId val="25412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54125112"/>
        <c:axId val="254121976"/>
      </c:lineChart>
      <c:dateAx>
        <c:axId val="254125112"/>
        <c:scaling>
          <c:orientation val="minMax"/>
        </c:scaling>
        <c:delete val="1"/>
        <c:axPos val="b"/>
        <c:numFmt formatCode="ge" sourceLinked="1"/>
        <c:majorTickMark val="none"/>
        <c:minorTickMark val="none"/>
        <c:tickLblPos val="none"/>
        <c:crossAx val="254121976"/>
        <c:crosses val="autoZero"/>
        <c:auto val="1"/>
        <c:lblOffset val="100"/>
        <c:baseTimeUnit val="years"/>
      </c:dateAx>
      <c:valAx>
        <c:axId val="25412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2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184.43</c:v>
                </c:pt>
                <c:pt idx="1">
                  <c:v>198.18</c:v>
                </c:pt>
                <c:pt idx="2">
                  <c:v>200.3</c:v>
                </c:pt>
                <c:pt idx="3">
                  <c:v>210.1</c:v>
                </c:pt>
                <c:pt idx="4">
                  <c:v>204.64</c:v>
                </c:pt>
              </c:numCache>
            </c:numRef>
          </c:val>
        </c:ser>
        <c:dLbls>
          <c:showLegendKey val="0"/>
          <c:showVal val="0"/>
          <c:showCatName val="0"/>
          <c:showSerName val="0"/>
          <c:showPercent val="0"/>
          <c:showBubbleSize val="0"/>
        </c:dLbls>
        <c:gapWidth val="150"/>
        <c:axId val="452825216"/>
        <c:axId val="45282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452825216"/>
        <c:axId val="452827568"/>
      </c:lineChart>
      <c:dateAx>
        <c:axId val="452825216"/>
        <c:scaling>
          <c:orientation val="minMax"/>
        </c:scaling>
        <c:delete val="1"/>
        <c:axPos val="b"/>
        <c:numFmt formatCode="ge" sourceLinked="1"/>
        <c:majorTickMark val="none"/>
        <c:minorTickMark val="none"/>
        <c:tickLblPos val="none"/>
        <c:crossAx val="452827568"/>
        <c:crosses val="autoZero"/>
        <c:auto val="1"/>
        <c:lblOffset val="100"/>
        <c:baseTimeUnit val="years"/>
      </c:dateAx>
      <c:valAx>
        <c:axId val="45282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2"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都城市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120</v>
      </c>
      <c r="AE8" s="50"/>
      <c r="AF8" s="50"/>
      <c r="AG8" s="50"/>
      <c r="AH8" s="50"/>
      <c r="AI8" s="50"/>
      <c r="AJ8" s="50"/>
      <c r="AK8" s="2"/>
      <c r="AL8" s="51">
        <f>データ!$R$6</f>
        <v>167351</v>
      </c>
      <c r="AM8" s="51"/>
      <c r="AN8" s="51"/>
      <c r="AO8" s="51"/>
      <c r="AP8" s="51"/>
      <c r="AQ8" s="51"/>
      <c r="AR8" s="51"/>
      <c r="AS8" s="51"/>
      <c r="AT8" s="46">
        <f>データ!$S$6</f>
        <v>653.36</v>
      </c>
      <c r="AU8" s="46"/>
      <c r="AV8" s="46"/>
      <c r="AW8" s="46"/>
      <c r="AX8" s="46"/>
      <c r="AY8" s="46"/>
      <c r="AZ8" s="46"/>
      <c r="BA8" s="46"/>
      <c r="BB8" s="46">
        <f>データ!$T$6</f>
        <v>256.14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4.95</v>
      </c>
      <c r="Q10" s="46"/>
      <c r="R10" s="46"/>
      <c r="S10" s="46"/>
      <c r="T10" s="46"/>
      <c r="U10" s="46"/>
      <c r="V10" s="46"/>
      <c r="W10" s="51">
        <f>データ!$Q$6</f>
        <v>2293</v>
      </c>
      <c r="X10" s="51"/>
      <c r="Y10" s="51"/>
      <c r="Z10" s="51"/>
      <c r="AA10" s="51"/>
      <c r="AB10" s="51"/>
      <c r="AC10" s="51"/>
      <c r="AD10" s="2"/>
      <c r="AE10" s="2"/>
      <c r="AF10" s="2"/>
      <c r="AG10" s="2"/>
      <c r="AH10" s="2"/>
      <c r="AI10" s="2"/>
      <c r="AJ10" s="2"/>
      <c r="AK10" s="2"/>
      <c r="AL10" s="51">
        <f>データ!$U$6</f>
        <v>8230</v>
      </c>
      <c r="AM10" s="51"/>
      <c r="AN10" s="51"/>
      <c r="AO10" s="51"/>
      <c r="AP10" s="51"/>
      <c r="AQ10" s="51"/>
      <c r="AR10" s="51"/>
      <c r="AS10" s="51"/>
      <c r="AT10" s="46">
        <f>データ!$V$6</f>
        <v>40.74</v>
      </c>
      <c r="AU10" s="46"/>
      <c r="AV10" s="46"/>
      <c r="AW10" s="46"/>
      <c r="AX10" s="46"/>
      <c r="AY10" s="46"/>
      <c r="AZ10" s="46"/>
      <c r="BA10" s="46"/>
      <c r="BB10" s="46">
        <f>データ!$W$6</f>
        <v>202.01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452025</v>
      </c>
      <c r="D6" s="34">
        <f t="shared" si="3"/>
        <v>47</v>
      </c>
      <c r="E6" s="34">
        <f t="shared" si="3"/>
        <v>1</v>
      </c>
      <c r="F6" s="34">
        <f t="shared" si="3"/>
        <v>0</v>
      </c>
      <c r="G6" s="34">
        <f t="shared" si="3"/>
        <v>0</v>
      </c>
      <c r="H6" s="34" t="str">
        <f t="shared" si="3"/>
        <v>宮崎県　都城市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4.95</v>
      </c>
      <c r="Q6" s="35">
        <f t="shared" si="3"/>
        <v>2293</v>
      </c>
      <c r="R6" s="35">
        <f t="shared" si="3"/>
        <v>167351</v>
      </c>
      <c r="S6" s="35">
        <f t="shared" si="3"/>
        <v>653.36</v>
      </c>
      <c r="T6" s="35">
        <f t="shared" si="3"/>
        <v>256.14</v>
      </c>
      <c r="U6" s="35">
        <f t="shared" si="3"/>
        <v>8230</v>
      </c>
      <c r="V6" s="35">
        <f t="shared" si="3"/>
        <v>40.74</v>
      </c>
      <c r="W6" s="35">
        <f t="shared" si="3"/>
        <v>202.01</v>
      </c>
      <c r="X6" s="36">
        <f>IF(X7="",NA(),X7)</f>
        <v>90.78</v>
      </c>
      <c r="Y6" s="36">
        <f t="shared" ref="Y6:AG6" si="4">IF(Y7="",NA(),Y7)</f>
        <v>90.67</v>
      </c>
      <c r="Z6" s="36">
        <f t="shared" si="4"/>
        <v>88.64</v>
      </c>
      <c r="AA6" s="36">
        <f t="shared" si="4"/>
        <v>91.07</v>
      </c>
      <c r="AB6" s="36">
        <f t="shared" si="4"/>
        <v>90.45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595.71</v>
      </c>
      <c r="BF6" s="36">
        <f t="shared" ref="BF6:BN6" si="7">IF(BF7="",NA(),BF7)</f>
        <v>669.45</v>
      </c>
      <c r="BG6" s="36">
        <f t="shared" si="7"/>
        <v>811.14</v>
      </c>
      <c r="BH6" s="36">
        <f t="shared" si="7"/>
        <v>927.2</v>
      </c>
      <c r="BI6" s="36">
        <f t="shared" si="7"/>
        <v>1070.74</v>
      </c>
      <c r="BJ6" s="36">
        <f t="shared" si="7"/>
        <v>1158.82</v>
      </c>
      <c r="BK6" s="36">
        <f t="shared" si="7"/>
        <v>1167.7</v>
      </c>
      <c r="BL6" s="36">
        <f t="shared" si="7"/>
        <v>1228.58</v>
      </c>
      <c r="BM6" s="36">
        <f t="shared" si="7"/>
        <v>1280.18</v>
      </c>
      <c r="BN6" s="36">
        <f t="shared" si="7"/>
        <v>1346.23</v>
      </c>
      <c r="BO6" s="35" t="str">
        <f>IF(BO7="","",IF(BO7="-","【-】","【"&amp;SUBSTITUTE(TEXT(BO7,"#,##0.00"),"-","△")&amp;"】"))</f>
        <v>【1,280.76】</v>
      </c>
      <c r="BP6" s="36">
        <f>IF(BP7="",NA(),BP7)</f>
        <v>67.47</v>
      </c>
      <c r="BQ6" s="36">
        <f t="shared" ref="BQ6:BY6" si="8">IF(BQ7="",NA(),BQ7)</f>
        <v>62.51</v>
      </c>
      <c r="BR6" s="36">
        <f t="shared" si="8"/>
        <v>62.56</v>
      </c>
      <c r="BS6" s="36">
        <f t="shared" si="8"/>
        <v>60.16</v>
      </c>
      <c r="BT6" s="36">
        <f t="shared" si="8"/>
        <v>61.69</v>
      </c>
      <c r="BU6" s="36">
        <f t="shared" si="8"/>
        <v>55.6</v>
      </c>
      <c r="BV6" s="36">
        <f t="shared" si="8"/>
        <v>54.43</v>
      </c>
      <c r="BW6" s="36">
        <f t="shared" si="8"/>
        <v>53.81</v>
      </c>
      <c r="BX6" s="36">
        <f t="shared" si="8"/>
        <v>53.62</v>
      </c>
      <c r="BY6" s="36">
        <f t="shared" si="8"/>
        <v>53.41</v>
      </c>
      <c r="BZ6" s="35" t="str">
        <f>IF(BZ7="","",IF(BZ7="-","【-】","【"&amp;SUBSTITUTE(TEXT(BZ7,"#,##0.00"),"-","△")&amp;"】"))</f>
        <v>【53.06】</v>
      </c>
      <c r="CA6" s="36">
        <f>IF(CA7="",NA(),CA7)</f>
        <v>184.43</v>
      </c>
      <c r="CB6" s="36">
        <f t="shared" ref="CB6:CJ6" si="9">IF(CB7="",NA(),CB7)</f>
        <v>198.18</v>
      </c>
      <c r="CC6" s="36">
        <f t="shared" si="9"/>
        <v>200.3</v>
      </c>
      <c r="CD6" s="36">
        <f t="shared" si="9"/>
        <v>210.1</v>
      </c>
      <c r="CE6" s="36">
        <f t="shared" si="9"/>
        <v>204.64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69.12</v>
      </c>
      <c r="CM6" s="36">
        <f t="shared" ref="CM6:CU6" si="10">IF(CM7="",NA(),CM7)</f>
        <v>70.17</v>
      </c>
      <c r="CN6" s="36">
        <f t="shared" si="10"/>
        <v>68.14</v>
      </c>
      <c r="CO6" s="36">
        <f t="shared" si="10"/>
        <v>66.53</v>
      </c>
      <c r="CP6" s="36">
        <f t="shared" si="10"/>
        <v>68.5</v>
      </c>
      <c r="CQ6" s="36">
        <f t="shared" si="10"/>
        <v>60.66</v>
      </c>
      <c r="CR6" s="36">
        <f t="shared" si="10"/>
        <v>60.17</v>
      </c>
      <c r="CS6" s="36">
        <f t="shared" si="10"/>
        <v>58.96</v>
      </c>
      <c r="CT6" s="36">
        <f t="shared" si="10"/>
        <v>58.1</v>
      </c>
      <c r="CU6" s="36">
        <f t="shared" si="10"/>
        <v>56.19</v>
      </c>
      <c r="CV6" s="35" t="str">
        <f>IF(CV7="","",IF(CV7="-","【-】","【"&amp;SUBSTITUTE(TEXT(CV7,"#,##0.00"),"-","△")&amp;"】"))</f>
        <v>【56.28】</v>
      </c>
      <c r="CW6" s="36">
        <f>IF(CW7="",NA(),CW7)</f>
        <v>79.260000000000005</v>
      </c>
      <c r="CX6" s="36">
        <f t="shared" ref="CX6:DF6" si="11">IF(CX7="",NA(),CX7)</f>
        <v>78.48</v>
      </c>
      <c r="CY6" s="36">
        <f t="shared" si="11"/>
        <v>79.23</v>
      </c>
      <c r="CZ6" s="36">
        <f t="shared" si="11"/>
        <v>82.17</v>
      </c>
      <c r="DA6" s="36">
        <f t="shared" si="11"/>
        <v>81.14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0.82</v>
      </c>
      <c r="EE6" s="36">
        <f t="shared" ref="EE6:EM6" si="14">IF(EE7="",NA(),EE7)</f>
        <v>0.55000000000000004</v>
      </c>
      <c r="EF6" s="36">
        <f t="shared" si="14"/>
        <v>0.69</v>
      </c>
      <c r="EG6" s="36">
        <f t="shared" si="14"/>
        <v>0.32</v>
      </c>
      <c r="EH6" s="36">
        <f t="shared" si="14"/>
        <v>0.71</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452025</v>
      </c>
      <c r="D7" s="38">
        <v>47</v>
      </c>
      <c r="E7" s="38">
        <v>1</v>
      </c>
      <c r="F7" s="38">
        <v>0</v>
      </c>
      <c r="G7" s="38">
        <v>0</v>
      </c>
      <c r="H7" s="38" t="s">
        <v>108</v>
      </c>
      <c r="I7" s="38" t="s">
        <v>109</v>
      </c>
      <c r="J7" s="38" t="s">
        <v>110</v>
      </c>
      <c r="K7" s="38" t="s">
        <v>111</v>
      </c>
      <c r="L7" s="38" t="s">
        <v>112</v>
      </c>
      <c r="M7" s="38"/>
      <c r="N7" s="39" t="s">
        <v>113</v>
      </c>
      <c r="O7" s="39" t="s">
        <v>114</v>
      </c>
      <c r="P7" s="39">
        <v>4.95</v>
      </c>
      <c r="Q7" s="39">
        <v>2293</v>
      </c>
      <c r="R7" s="39">
        <v>167351</v>
      </c>
      <c r="S7" s="39">
        <v>653.36</v>
      </c>
      <c r="T7" s="39">
        <v>256.14</v>
      </c>
      <c r="U7" s="39">
        <v>8230</v>
      </c>
      <c r="V7" s="39">
        <v>40.74</v>
      </c>
      <c r="W7" s="39">
        <v>202.01</v>
      </c>
      <c r="X7" s="39">
        <v>90.78</v>
      </c>
      <c r="Y7" s="39">
        <v>90.67</v>
      </c>
      <c r="Z7" s="39">
        <v>88.64</v>
      </c>
      <c r="AA7" s="39">
        <v>91.07</v>
      </c>
      <c r="AB7" s="39">
        <v>90.45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595.71</v>
      </c>
      <c r="BF7" s="39">
        <v>669.45</v>
      </c>
      <c r="BG7" s="39">
        <v>811.14</v>
      </c>
      <c r="BH7" s="39">
        <v>927.2</v>
      </c>
      <c r="BI7" s="39">
        <v>1070.74</v>
      </c>
      <c r="BJ7" s="39">
        <v>1158.82</v>
      </c>
      <c r="BK7" s="39">
        <v>1167.7</v>
      </c>
      <c r="BL7" s="39">
        <v>1228.58</v>
      </c>
      <c r="BM7" s="39">
        <v>1280.18</v>
      </c>
      <c r="BN7" s="39">
        <v>1346.23</v>
      </c>
      <c r="BO7" s="39">
        <v>1280.76</v>
      </c>
      <c r="BP7" s="39">
        <v>67.47</v>
      </c>
      <c r="BQ7" s="39">
        <v>62.51</v>
      </c>
      <c r="BR7" s="39">
        <v>62.56</v>
      </c>
      <c r="BS7" s="39">
        <v>60.16</v>
      </c>
      <c r="BT7" s="39">
        <v>61.69</v>
      </c>
      <c r="BU7" s="39">
        <v>55.6</v>
      </c>
      <c r="BV7" s="39">
        <v>54.43</v>
      </c>
      <c r="BW7" s="39">
        <v>53.81</v>
      </c>
      <c r="BX7" s="39">
        <v>53.62</v>
      </c>
      <c r="BY7" s="39">
        <v>53.41</v>
      </c>
      <c r="BZ7" s="39">
        <v>53.06</v>
      </c>
      <c r="CA7" s="39">
        <v>184.43</v>
      </c>
      <c r="CB7" s="39">
        <v>198.18</v>
      </c>
      <c r="CC7" s="39">
        <v>200.3</v>
      </c>
      <c r="CD7" s="39">
        <v>210.1</v>
      </c>
      <c r="CE7" s="39">
        <v>204.64</v>
      </c>
      <c r="CF7" s="39">
        <v>275.86</v>
      </c>
      <c r="CG7" s="39">
        <v>279.8</v>
      </c>
      <c r="CH7" s="39">
        <v>284.64999999999998</v>
      </c>
      <c r="CI7" s="39">
        <v>287.7</v>
      </c>
      <c r="CJ7" s="39">
        <v>277.39999999999998</v>
      </c>
      <c r="CK7" s="39">
        <v>314.83</v>
      </c>
      <c r="CL7" s="39">
        <v>69.12</v>
      </c>
      <c r="CM7" s="39">
        <v>70.17</v>
      </c>
      <c r="CN7" s="39">
        <v>68.14</v>
      </c>
      <c r="CO7" s="39">
        <v>66.53</v>
      </c>
      <c r="CP7" s="39">
        <v>68.5</v>
      </c>
      <c r="CQ7" s="39">
        <v>60.66</v>
      </c>
      <c r="CR7" s="39">
        <v>60.17</v>
      </c>
      <c r="CS7" s="39">
        <v>58.96</v>
      </c>
      <c r="CT7" s="39">
        <v>58.1</v>
      </c>
      <c r="CU7" s="39">
        <v>56.19</v>
      </c>
      <c r="CV7" s="39">
        <v>56.28</v>
      </c>
      <c r="CW7" s="39">
        <v>79.260000000000005</v>
      </c>
      <c r="CX7" s="39">
        <v>78.48</v>
      </c>
      <c r="CY7" s="39">
        <v>79.23</v>
      </c>
      <c r="CZ7" s="39">
        <v>82.17</v>
      </c>
      <c r="DA7" s="39">
        <v>81.14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0.82</v>
      </c>
      <c r="EE7" s="39">
        <v>0.55000000000000004</v>
      </c>
      <c r="EF7" s="39">
        <v>0.69</v>
      </c>
      <c r="EG7" s="39">
        <v>0.32</v>
      </c>
      <c r="EH7" s="39">
        <v>0.71</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cp:lastModifiedBy>
  <cp:lastPrinted>2018-02-01T05:19:40Z</cp:lastPrinted>
  <dcterms:created xsi:type="dcterms:W3CDTF">2017-12-25T01:48:19Z</dcterms:created>
  <dcterms:modified xsi:type="dcterms:W3CDTF">2018-02-23T01:35:43Z</dcterms:modified>
  <cp:category/>
</cp:coreProperties>
</file>