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<sst xmlns="http://schemas.openxmlformats.org/spreadsheetml/2006/main" count="237" uniqueCount="124">
  <si>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</si>
  <si>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</si>
  <si>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</si>
  <si>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</si>
  <si>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</si>
  <si>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</si>
  <si>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</si>
  <si>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</si>
  <si>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</si>
  <si>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</si>
  <si>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</si>
  <si>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</si>
  <si>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</si>
  <si>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</si>
  <si>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</si>
  <si>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</si>
  <si>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</si>
  <si>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</si>
  <si>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</si>
  <si>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</si>
  <si>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</si>
  <si>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</si>
  <si>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</si>
  <si>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</si>
  <si>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</si>
  <si>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</si>
  <si>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</si>
  <si>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</si>
  <si>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</si>
  <si>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</si>
  <si>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</si>
  <si>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</si>
  <si>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</si>
  <si>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</si>
  <si>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</si>
  <si>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</si>
  <si>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</si>
  <si>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</si>
  <si>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</si>
  <si>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</si>
  <si>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</si>
  <si>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</si>
  <si>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</si>
  <si>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</si>
  <si>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</si>
  <si>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</si>
  <si>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</si>
  <si>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</si>
  <si>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</si>
  <si>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</si>
  <si>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</si>
  <si>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</si>
  <si>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</si>
  <si>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</si>
  <si>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</si>
  <si>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</si>
  <si>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</si>
  <si>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</si>
  <si>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</si>
  <si>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</si>
  <si>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</si>
  <si>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</si>
  <si>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</si>
  <si>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</si>
  <si>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</si>
  <si>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</si>
  <si>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</si>
  <si>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</si>
  <si>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</si>
  <si>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</si>
  <si>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</si>
  <si>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</si>
  <si>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</si>
  <si>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</si>
  <si>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</si>
  <si>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</si>
  <si>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</si>
  <si>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</si>
  <si>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</si>
  <si>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</si>
  <si>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</si>
  <si>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</si>
  <si>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</si>
  <si>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</si>
  <si>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</si>
  <si>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</si>
  <si>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</si>
  <si>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</si>
  <si>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</si>
  <si>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</si>
  <si>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</si>
  <si>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</si>
  <si>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</si>
  <si>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</si>
  <si>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</si>
  <si>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</si>
  <si>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</si>
  <si>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</si>
  <si>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</si>
  <si>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</si>
  <si>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</si>
  <si>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</si>
  <si>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</si>
  <si>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</si>
  <si>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</si>
  <si>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</si>
  <si>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</si>
  <si>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</si>
  <si>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宮崎県　日向市</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</si>
  <si>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</si>
  <si>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</si>
  <si>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</si>
  <si>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</si>
  <si>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</si>
  <si>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</si>
  <si>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</si>
  <si>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</si>
  <si>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</si>
  <si>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</si>
  <si>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</si>
  <si>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中山間地域という地理的条件もあり、「収益的収支比率」は継続して70％台、「料金回収率」も70％前後と、給水収益で費用を賄えていない状況となっています。「企業債残高対給水収益比率」については、全国平均や類似団体平均よりかなり低い値で推移しています。管路更新率が低いことからも、今後は更新事業に係る経費の平準化等、経営改善に向けた取組が必要となります。
　「給水原価」については、引き続きコスト縮減に努めていることにより類似団体の中では比較的安価となっています。
　「施設利用率」は、平成24年に認可変更届を行い、利用率の適正化を図った施設があること等により、類似団体平均より高い値で推移しています。
　「有収率」については、ほとんどの施設が昭和60年代以降に設置した比較的新しい施設であることと、配水量の監視により早期の漏水対応に努めた結果、類似団体平均よりも高い水準を維持しています。
　これらのことから、これまでは比較的安定した経営を維持していると言えますが、簡易水道統合整備事業や管路更新に伴い、今後需要が増大する費用を賄うためには、他の経費の節減や企業債の借入額の抑制に努めながら、財源の調整を図る必要があります。</t>
    <rPh sb="1" eb="4">
      <t>チュウサンカン</t>
    </rPh>
    <rPh sb="4" eb="6">
      <t>チイキ</t>
    </rPh>
    <rPh sb="9" eb="12">
      <t>チリテキ</t>
    </rPh>
    <rPh sb="12" eb="14">
      <t>ジョウケン</t>
    </rPh>
    <rPh sb="19" eb="22">
      <t>シュウエキテキ</t>
    </rPh>
    <rPh sb="22" eb="24">
      <t>シュウシ</t>
    </rPh>
    <rPh sb="24" eb="26">
      <t>ヒリツ</t>
    </rPh>
    <rPh sb="28" eb="30">
      <t>ケイゾク</t>
    </rPh>
    <rPh sb="35" eb="36">
      <t>ダイ</t>
    </rPh>
    <rPh sb="48" eb="50">
      <t>ゼンゴ</t>
    </rPh>
    <rPh sb="52" eb="54">
      <t>キュウスイ</t>
    </rPh>
    <rPh sb="54" eb="56">
      <t>シュウエキ</t>
    </rPh>
    <rPh sb="57" eb="59">
      <t>ヒヨウ</t>
    </rPh>
    <rPh sb="60" eb="61">
      <t>マカナ</t>
    </rPh>
    <rPh sb="66" eb="68">
      <t>ジョウキョウ</t>
    </rPh>
    <rPh sb="124" eb="126">
      <t>カンロ</t>
    </rPh>
    <rPh sb="126" eb="128">
      <t>コウシン</t>
    </rPh>
    <rPh sb="128" eb="129">
      <t>リツ</t>
    </rPh>
    <rPh sb="130" eb="131">
      <t>ヒク</t>
    </rPh>
    <rPh sb="138" eb="140">
      <t>コンゴ</t>
    </rPh>
    <rPh sb="141" eb="143">
      <t>コウシン</t>
    </rPh>
    <rPh sb="143" eb="145">
      <t>ジギョウ</t>
    </rPh>
    <rPh sb="146" eb="147">
      <t>カカ</t>
    </rPh>
    <rPh sb="148" eb="150">
      <t>ケイヒ</t>
    </rPh>
    <rPh sb="151" eb="154">
      <t>ヘイジュンカ</t>
    </rPh>
    <rPh sb="154" eb="155">
      <t>トウ</t>
    </rPh>
    <rPh sb="156" eb="158">
      <t>ケイエイ</t>
    </rPh>
    <rPh sb="158" eb="160">
      <t>カイゼン</t>
    </rPh>
    <rPh sb="161" eb="162">
      <t>ム</t>
    </rPh>
    <rPh sb="164" eb="165">
      <t>ト</t>
    </rPh>
    <rPh sb="165" eb="166">
      <t>ク</t>
    </rPh>
    <rPh sb="167" eb="169">
      <t>ヒツヨウ</t>
    </rPh>
    <rPh sb="178" eb="180">
      <t>キュウスイ</t>
    </rPh>
    <rPh sb="180" eb="182">
      <t>ゲンカ</t>
    </rPh>
    <rPh sb="189" eb="190">
      <t>ヒ</t>
    </rPh>
    <rPh sb="191" eb="192">
      <t>ツヅ</t>
    </rPh>
    <rPh sb="196" eb="198">
      <t>シュクゲン</t>
    </rPh>
    <rPh sb="199" eb="200">
      <t>ツト</t>
    </rPh>
    <rPh sb="209" eb="211">
      <t>ルイジ</t>
    </rPh>
    <rPh sb="211" eb="213">
      <t>ダンタイ</t>
    </rPh>
    <rPh sb="214" eb="215">
      <t>ナカ</t>
    </rPh>
    <rPh sb="217" eb="220">
      <t>ヒカクテキ</t>
    </rPh>
    <rPh sb="220" eb="222">
      <t>アンカ</t>
    </rPh>
    <rPh sb="233" eb="235">
      <t>シセツ</t>
    </rPh>
    <rPh sb="235" eb="238">
      <t>リヨウリツ</t>
    </rPh>
    <rPh sb="241" eb="243">
      <t>ヘイセイ</t>
    </rPh>
    <rPh sb="245" eb="246">
      <t>ネン</t>
    </rPh>
    <rPh sb="247" eb="249">
      <t>ニンカ</t>
    </rPh>
    <rPh sb="249" eb="251">
      <t>ヘンコウ</t>
    </rPh>
    <rPh sb="251" eb="252">
      <t>トドケ</t>
    </rPh>
    <rPh sb="253" eb="254">
      <t>オコナ</t>
    </rPh>
    <rPh sb="256" eb="259">
      <t>リヨウリツ</t>
    </rPh>
    <rPh sb="260" eb="263">
      <t>テキセイカ</t>
    </rPh>
    <rPh sb="264" eb="265">
      <t>ハカ</t>
    </rPh>
    <rPh sb="267" eb="269">
      <t>シセツ</t>
    </rPh>
    <rPh sb="274" eb="275">
      <t>トウ</t>
    </rPh>
    <rPh sb="279" eb="281">
      <t>ルイジ</t>
    </rPh>
    <rPh sb="281" eb="283">
      <t>ダンタイ</t>
    </rPh>
    <rPh sb="283" eb="285">
      <t>ヘイキン</t>
    </rPh>
    <rPh sb="287" eb="288">
      <t>タカ</t>
    </rPh>
    <rPh sb="289" eb="290">
      <t>アタイ</t>
    </rPh>
    <rPh sb="291" eb="293">
      <t>スイイ</t>
    </rPh>
    <rPh sb="302" eb="304">
      <t>ユウシュウ</t>
    </rPh>
    <rPh sb="304" eb="305">
      <t>リツ</t>
    </rPh>
    <rPh sb="317" eb="319">
      <t>シセツ</t>
    </rPh>
    <rPh sb="320" eb="322">
      <t>ショウワ</t>
    </rPh>
    <rPh sb="324" eb="326">
      <t>ネンダイ</t>
    </rPh>
    <rPh sb="326" eb="328">
      <t>イコウ</t>
    </rPh>
    <rPh sb="329" eb="331">
      <t>セッチ</t>
    </rPh>
    <rPh sb="333" eb="336">
      <t>ヒカクテキ</t>
    </rPh>
    <rPh sb="336" eb="337">
      <t>アタラ</t>
    </rPh>
    <rPh sb="339" eb="341">
      <t>シセツ</t>
    </rPh>
    <rPh sb="348" eb="350">
      <t>ハイスイ</t>
    </rPh>
    <rPh sb="350" eb="351">
      <t>リョウ</t>
    </rPh>
    <rPh sb="352" eb="354">
      <t>カンシ</t>
    </rPh>
    <rPh sb="357" eb="359">
      <t>ソウキ</t>
    </rPh>
    <rPh sb="360" eb="362">
      <t>ロウスイ</t>
    </rPh>
    <rPh sb="362" eb="364">
      <t>タイオウ</t>
    </rPh>
    <rPh sb="365" eb="366">
      <t>ツト</t>
    </rPh>
    <rPh sb="368" eb="370">
      <t>ケッカ</t>
    </rPh>
    <rPh sb="371" eb="373">
      <t>ルイジ</t>
    </rPh>
    <rPh sb="373" eb="375">
      <t>ダンタイ</t>
    </rPh>
    <rPh sb="375" eb="377">
      <t>ヘイキン</t>
    </rPh>
    <rPh sb="380" eb="381">
      <t>タカ</t>
    </rPh>
    <rPh sb="382" eb="384">
      <t>スイジュン</t>
    </rPh>
    <rPh sb="385" eb="387">
      <t>イジ</t>
    </rPh>
    <phoneticPr fontId="4"/>
  </si>
  <si>
    <r>
      <t xml:space="preserve"> </t>
    </r>
    <r>
      <rPr>
        <sz val="11"/>
        <rFont val="ＭＳ ゴシック"/>
        <family val="3"/>
        <charset val="128"/>
      </rPr>
      <t>「管路更新率」は0.10％と、依然として全国平均、類似団体平均と比較して低い水準にあります。簡易水道施設統合整備事業等の施設整備を進める中で、新たな財源の確保も厳しい状況にあることから、財政調整をしながら、計画的に事業を行う必要があります。</t>
    </r>
    <rPh sb="4" eb="6">
      <t>コウシン</t>
    </rPh>
    <rPh sb="6" eb="7">
      <t>リツ</t>
    </rPh>
    <rPh sb="16" eb="18">
      <t>イゼン</t>
    </rPh>
    <rPh sb="21" eb="23">
      <t>ゼンコク</t>
    </rPh>
    <rPh sb="23" eb="25">
      <t>ヘイキン</t>
    </rPh>
    <rPh sb="30" eb="32">
      <t>ヘイキン</t>
    </rPh>
    <rPh sb="39" eb="41">
      <t>スイジュン</t>
    </rPh>
    <rPh sb="59" eb="60">
      <t>トウ</t>
    </rPh>
    <rPh sb="61" eb="63">
      <t>シセツ</t>
    </rPh>
    <rPh sb="63" eb="65">
      <t>セイビ</t>
    </rPh>
    <rPh sb="66" eb="67">
      <t>スス</t>
    </rPh>
    <rPh sb="69" eb="70">
      <t>ナカ</t>
    </rPh>
    <phoneticPr fontId="4"/>
  </si>
  <si>
    <t>非設置</t>
    <rPh sb="0" eb="1">
      <t>ヒ</t>
    </rPh>
    <rPh sb="1" eb="3">
      <t>セッチ</t>
    </rPh>
    <phoneticPr fontId="4"/>
  </si>
  <si>
    <t>　全国平均や類似団体平均と比較すると、現在のところ経営の健全性、効率性ともに安定した経営状態と言えます。一方で、管路更新については、全国平均、類似団体平均を大きく下回る状況となっています。
　中山間地域等への安定した水の供給のためには、老朽管路更新をはじめとする施設整備が必要となるため、平成30年度までに経営戦略を策定し、平成31年度に法適化を行う予定です。</t>
    <rPh sb="1" eb="3">
      <t>ゼンコク</t>
    </rPh>
    <rPh sb="3" eb="5">
      <t>ヘイキン</t>
    </rPh>
    <rPh sb="6" eb="8">
      <t>ルイジ</t>
    </rPh>
    <rPh sb="8" eb="10">
      <t>ダンタイ</t>
    </rPh>
    <rPh sb="10" eb="12">
      <t>ヘイキン</t>
    </rPh>
    <rPh sb="13" eb="15">
      <t>ヒカク</t>
    </rPh>
    <rPh sb="19" eb="21">
      <t>ゲンザイ</t>
    </rPh>
    <rPh sb="38" eb="40">
      <t>アンテイ</t>
    </rPh>
    <rPh sb="42" eb="44">
      <t>ケイエイ</t>
    </rPh>
    <rPh sb="44" eb="46">
      <t>ジョウタイ</t>
    </rPh>
    <rPh sb="47" eb="48">
      <t>イ</t>
    </rPh>
    <rPh sb="52" eb="54">
      <t>イッポウ</t>
    </rPh>
    <rPh sb="56" eb="58">
      <t>カンロ</t>
    </rPh>
    <rPh sb="58" eb="60">
      <t>コウシン</t>
    </rPh>
    <rPh sb="66" eb="68">
      <t>ゼンコク</t>
    </rPh>
    <rPh sb="68" eb="70">
      <t>ヘイキン</t>
    </rPh>
    <rPh sb="71" eb="73">
      <t>ルイジ</t>
    </rPh>
    <rPh sb="73" eb="75">
      <t>ダンタイ</t>
    </rPh>
    <rPh sb="75" eb="77">
      <t>ヘイキン</t>
    </rPh>
    <rPh sb="78" eb="79">
      <t>オオ</t>
    </rPh>
    <rPh sb="81" eb="83">
      <t>シタマワ</t>
    </rPh>
    <rPh sb="84" eb="86">
      <t>ジョウキョウ</t>
    </rPh>
    <rPh sb="96" eb="99">
      <t>チュウサンカン</t>
    </rPh>
    <rPh sb="99" eb="101">
      <t>チイキ</t>
    </rPh>
    <rPh sb="101" eb="102">
      <t>トウ</t>
    </rPh>
    <rPh sb="104" eb="106">
      <t>アンテイ</t>
    </rPh>
    <rPh sb="108" eb="109">
      <t>ミズ</t>
    </rPh>
    <rPh sb="110" eb="112">
      <t>キョウキュウ</t>
    </rPh>
    <rPh sb="118" eb="120">
      <t>ロウキュウ</t>
    </rPh>
    <rPh sb="120" eb="122">
      <t>カンロ</t>
    </rPh>
    <rPh sb="122" eb="124">
      <t>コウシン</t>
    </rPh>
    <rPh sb="131" eb="133">
      <t>シセツ</t>
    </rPh>
    <rPh sb="133" eb="135">
      <t>セイビ</t>
    </rPh>
    <rPh sb="136" eb="138">
      <t>ヒツヨウ</t>
    </rPh>
    <rPh sb="144" eb="146">
      <t>ヘイセイ</t>
    </rPh>
    <rPh sb="148" eb="150">
      <t>ネンド</t>
    </rPh>
    <rPh sb="153" eb="155">
      <t>ケイエイ</t>
    </rPh>
    <rPh sb="155" eb="157">
      <t>センリャク</t>
    </rPh>
    <rPh sb="158" eb="160">
      <t>サクテイ</t>
    </rPh>
    <rPh sb="162" eb="164">
      <t>ヘイセイ</t>
    </rPh>
    <rPh sb="166" eb="168">
      <t>ネンド</t>
    </rPh>
    <rPh sb="169" eb="170">
      <t>ホウ</t>
    </rPh>
    <rPh sb="170" eb="171">
      <t>テキ</t>
    </rPh>
    <rPh sb="171" eb="172">
      <t>カ</t>
    </rPh>
    <rPh sb="173" eb="174">
      <t>オコナ</t>
    </rPh>
    <rPh sb="175" eb="177">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</si>
</sst>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22" fillId="0" borderId="6"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7" xfId="1" applyFont="1" applyBorder="1" applyAlignment="1" applyProtection="1">
      <alignment horizontal="left" vertical="top" wrapText="1"/>
      <protection locked="0"/>
    </xf>
    <xf numFmtId="0" fontId="22" fillId="0" borderId="8" xfId="1" applyFont="1" applyBorder="1" applyAlignment="1" applyProtection="1">
      <alignment horizontal="left" vertical="top" wrapText="1"/>
      <protection locked="0"/>
    </xf>
    <xf numFmtId="0" fontId="22" fillId="0" borderId="1" xfId="1" applyFont="1" applyBorder="1" applyAlignment="1" applyProtection="1">
      <alignment horizontal="left" vertical="top" wrapText="1"/>
      <protection locked="0"/>
    </xf>
    <xf numFmtId="0" fontId="22"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6" fillId="0" borderId="6" xfId="1" applyFont="1" applyBorder="1" applyAlignment="1" applyProtection="1">
      <alignment horizontal="left" vertical="top" wrapText="1"/>
      <protection locked="0"/>
    </xf>
    <xf numFmtId="0" fontId="16" fillId="0" borderId="0" xfId="1" applyFont="1" applyBorder="1" applyAlignment="1" applyProtection="1">
      <alignment horizontal="left" vertical="top" wrapText="1"/>
      <protection locked="0"/>
    </xf>
    <xf numFmtId="0" fontId="16" fillId="0" borderId="7" xfId="1" applyFont="1" applyBorder="1" applyAlignment="1" applyProtection="1">
      <alignment horizontal="left" vertical="top" wrapText="1"/>
      <protection locked="0"/>
    </xf>
    <xf numFmtId="0" fontId="16" fillId="0" borderId="8" xfId="1" applyFont="1" applyBorder="1" applyAlignment="1" applyProtection="1">
      <alignment horizontal="left" vertical="top" wrapText="1"/>
      <protection locked="0"/>
    </xf>
    <xf numFmtId="0" fontId="16" fillId="0" borderId="1" xfId="1" applyFont="1" applyBorder="1" applyAlignment="1" applyProtection="1">
      <alignment horizontal="left" vertical="top" wrapText="1"/>
      <protection locked="0"/>
    </xf>
    <xf numFmtId="0" fontId="16" fillId="0" borderId="9" xfId="1" applyFont="1" applyBorder="1" applyAlignment="1" applyProtection="1">
      <alignment horizontal="left" vertical="top" wrapText="1"/>
      <protection locked="0"/>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formatCode="#,##0.00;&quot;△&quot;#,##0.00">
                  <c:v>0</c:v>
                </c:pt>
                <c:pt idx="1">
                  <c:v>0.14000000000000001</c:v>
                </c:pt>
                <c:pt idx="2">
                  <c:v>0.19</c:v>
                </c:pt>
                <c:pt idx="3">
                  <c:v>0.06</c:v>
                </c:pt>
                <c:pt idx="4">
                  <c:v>0.1</c:v>
                </c:pt>
              </c:numCache>
            </c:numRef>
          </c:val>
        </c:ser>
        <c:dLbls>
          <c:showLegendKey val="0"/>
          <c:showVal val="0"/>
          <c:showCatName val="0"/>
          <c:showSerName val="0"/>
          <c:showPercent val="0"/>
          <c:showBubbleSize val="0"/>
        </c:dLbls>
        <c:gapWidth val="150"/>
        <c:axId val="99730560"/>
        <c:axId val="136824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99730560"/>
        <c:axId val="136824320"/>
      </c:lineChart>
      <c:dateAx>
        <c:axId val="99730560"/>
        <c:scaling>
          <c:orientation val="minMax"/>
        </c:scaling>
        <c:delete val="1"/>
        <c:axPos val="b"/>
        <c:numFmt formatCode="ge" sourceLinked="1"/>
        <c:majorTickMark val="none"/>
        <c:minorTickMark val="none"/>
        <c:tickLblPos val="none"/>
        <c:crossAx val="136824320"/>
        <c:crosses val="autoZero"/>
        <c:auto val="1"/>
        <c:lblOffset val="100"/>
        <c:baseTimeUnit val="years"/>
      </c:dateAx>
      <c:valAx>
        <c:axId val="13682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73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79.8</c:v>
                </c:pt>
                <c:pt idx="1">
                  <c:v>77.95</c:v>
                </c:pt>
                <c:pt idx="2">
                  <c:v>75.78</c:v>
                </c:pt>
                <c:pt idx="3">
                  <c:v>74.16</c:v>
                </c:pt>
                <c:pt idx="4">
                  <c:v>75.430000000000007</c:v>
                </c:pt>
              </c:numCache>
            </c:numRef>
          </c:val>
        </c:ser>
        <c:dLbls>
          <c:showLegendKey val="0"/>
          <c:showVal val="0"/>
          <c:showCatName val="0"/>
          <c:showSerName val="0"/>
          <c:showPercent val="0"/>
          <c:showBubbleSize val="0"/>
        </c:dLbls>
        <c:gapWidth val="150"/>
        <c:axId val="144276864"/>
        <c:axId val="14429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144276864"/>
        <c:axId val="144291328"/>
      </c:lineChart>
      <c:dateAx>
        <c:axId val="144276864"/>
        <c:scaling>
          <c:orientation val="minMax"/>
        </c:scaling>
        <c:delete val="1"/>
        <c:axPos val="b"/>
        <c:numFmt formatCode="ge" sourceLinked="1"/>
        <c:majorTickMark val="none"/>
        <c:minorTickMark val="none"/>
        <c:tickLblPos val="none"/>
        <c:crossAx val="144291328"/>
        <c:crosses val="autoZero"/>
        <c:auto val="1"/>
        <c:lblOffset val="100"/>
        <c:baseTimeUnit val="years"/>
      </c:dateAx>
      <c:valAx>
        <c:axId val="14429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27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86.04</c:v>
                </c:pt>
                <c:pt idx="1">
                  <c:v>86.05</c:v>
                </c:pt>
                <c:pt idx="2">
                  <c:v>86.08</c:v>
                </c:pt>
                <c:pt idx="3">
                  <c:v>86.09</c:v>
                </c:pt>
                <c:pt idx="4">
                  <c:v>86.11</c:v>
                </c:pt>
              </c:numCache>
            </c:numRef>
          </c:val>
        </c:ser>
        <c:dLbls>
          <c:showLegendKey val="0"/>
          <c:showVal val="0"/>
          <c:showCatName val="0"/>
          <c:showSerName val="0"/>
          <c:showPercent val="0"/>
          <c:showBubbleSize val="0"/>
        </c:dLbls>
        <c:gapWidth val="150"/>
        <c:axId val="144321536"/>
        <c:axId val="144327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144321536"/>
        <c:axId val="144327808"/>
      </c:lineChart>
      <c:dateAx>
        <c:axId val="144321536"/>
        <c:scaling>
          <c:orientation val="minMax"/>
        </c:scaling>
        <c:delete val="1"/>
        <c:axPos val="b"/>
        <c:numFmt formatCode="ge" sourceLinked="1"/>
        <c:majorTickMark val="none"/>
        <c:minorTickMark val="none"/>
        <c:tickLblPos val="none"/>
        <c:crossAx val="144327808"/>
        <c:crosses val="autoZero"/>
        <c:auto val="1"/>
        <c:lblOffset val="100"/>
        <c:baseTimeUnit val="years"/>
      </c:dateAx>
      <c:valAx>
        <c:axId val="144327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32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78.540000000000006</c:v>
                </c:pt>
                <c:pt idx="1">
                  <c:v>70.12</c:v>
                </c:pt>
                <c:pt idx="2">
                  <c:v>77.930000000000007</c:v>
                </c:pt>
                <c:pt idx="3">
                  <c:v>78.33</c:v>
                </c:pt>
                <c:pt idx="4">
                  <c:v>75.34</c:v>
                </c:pt>
              </c:numCache>
            </c:numRef>
          </c:val>
        </c:ser>
        <c:dLbls>
          <c:showLegendKey val="0"/>
          <c:showVal val="0"/>
          <c:showCatName val="0"/>
          <c:showSerName val="0"/>
          <c:showPercent val="0"/>
          <c:showBubbleSize val="0"/>
        </c:dLbls>
        <c:gapWidth val="150"/>
        <c:axId val="136519680"/>
        <c:axId val="13652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136519680"/>
        <c:axId val="136520832"/>
      </c:lineChart>
      <c:dateAx>
        <c:axId val="136519680"/>
        <c:scaling>
          <c:orientation val="minMax"/>
        </c:scaling>
        <c:delete val="1"/>
        <c:axPos val="b"/>
        <c:numFmt formatCode="ge" sourceLinked="1"/>
        <c:majorTickMark val="none"/>
        <c:minorTickMark val="none"/>
        <c:tickLblPos val="none"/>
        <c:crossAx val="136520832"/>
        <c:crosses val="autoZero"/>
        <c:auto val="1"/>
        <c:lblOffset val="100"/>
        <c:baseTimeUnit val="years"/>
      </c:dateAx>
      <c:valAx>
        <c:axId val="13652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51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6540544"/>
        <c:axId val="136542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6540544"/>
        <c:axId val="136542464"/>
      </c:lineChart>
      <c:dateAx>
        <c:axId val="136540544"/>
        <c:scaling>
          <c:orientation val="minMax"/>
        </c:scaling>
        <c:delete val="1"/>
        <c:axPos val="b"/>
        <c:numFmt formatCode="ge" sourceLinked="1"/>
        <c:majorTickMark val="none"/>
        <c:minorTickMark val="none"/>
        <c:tickLblPos val="none"/>
        <c:crossAx val="136542464"/>
        <c:crosses val="autoZero"/>
        <c:auto val="1"/>
        <c:lblOffset val="100"/>
        <c:baseTimeUnit val="years"/>
      </c:dateAx>
      <c:valAx>
        <c:axId val="136542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54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9337728"/>
        <c:axId val="13933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9337728"/>
        <c:axId val="139339648"/>
      </c:lineChart>
      <c:dateAx>
        <c:axId val="139337728"/>
        <c:scaling>
          <c:orientation val="minMax"/>
        </c:scaling>
        <c:delete val="1"/>
        <c:axPos val="b"/>
        <c:numFmt formatCode="ge" sourceLinked="1"/>
        <c:majorTickMark val="none"/>
        <c:minorTickMark val="none"/>
        <c:tickLblPos val="none"/>
        <c:crossAx val="139339648"/>
        <c:crosses val="autoZero"/>
        <c:auto val="1"/>
        <c:lblOffset val="100"/>
        <c:baseTimeUnit val="years"/>
      </c:dateAx>
      <c:valAx>
        <c:axId val="13933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33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9382784"/>
        <c:axId val="13938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9382784"/>
        <c:axId val="139384704"/>
      </c:lineChart>
      <c:dateAx>
        <c:axId val="139382784"/>
        <c:scaling>
          <c:orientation val="minMax"/>
        </c:scaling>
        <c:delete val="1"/>
        <c:axPos val="b"/>
        <c:numFmt formatCode="ge" sourceLinked="1"/>
        <c:majorTickMark val="none"/>
        <c:minorTickMark val="none"/>
        <c:tickLblPos val="none"/>
        <c:crossAx val="139384704"/>
        <c:crosses val="autoZero"/>
        <c:auto val="1"/>
        <c:lblOffset val="100"/>
        <c:baseTimeUnit val="years"/>
      </c:dateAx>
      <c:valAx>
        <c:axId val="13938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38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9472256"/>
        <c:axId val="13948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9472256"/>
        <c:axId val="139486720"/>
      </c:lineChart>
      <c:dateAx>
        <c:axId val="139472256"/>
        <c:scaling>
          <c:orientation val="minMax"/>
        </c:scaling>
        <c:delete val="1"/>
        <c:axPos val="b"/>
        <c:numFmt formatCode="ge" sourceLinked="1"/>
        <c:majorTickMark val="none"/>
        <c:minorTickMark val="none"/>
        <c:tickLblPos val="none"/>
        <c:crossAx val="139486720"/>
        <c:crosses val="autoZero"/>
        <c:auto val="1"/>
        <c:lblOffset val="100"/>
        <c:baseTimeUnit val="years"/>
      </c:dateAx>
      <c:valAx>
        <c:axId val="13948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472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882.7</c:v>
                </c:pt>
                <c:pt idx="1">
                  <c:v>712.42</c:v>
                </c:pt>
                <c:pt idx="2">
                  <c:v>655.67</c:v>
                </c:pt>
                <c:pt idx="3">
                  <c:v>709.86</c:v>
                </c:pt>
                <c:pt idx="4">
                  <c:v>639.75</c:v>
                </c:pt>
              </c:numCache>
            </c:numRef>
          </c:val>
        </c:ser>
        <c:dLbls>
          <c:showLegendKey val="0"/>
          <c:showVal val="0"/>
          <c:showCatName val="0"/>
          <c:showSerName val="0"/>
          <c:showPercent val="0"/>
          <c:showBubbleSize val="0"/>
        </c:dLbls>
        <c:gapWidth val="150"/>
        <c:axId val="139515008"/>
        <c:axId val="13951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139515008"/>
        <c:axId val="139516928"/>
      </c:lineChart>
      <c:dateAx>
        <c:axId val="139515008"/>
        <c:scaling>
          <c:orientation val="minMax"/>
        </c:scaling>
        <c:delete val="1"/>
        <c:axPos val="b"/>
        <c:numFmt formatCode="ge" sourceLinked="1"/>
        <c:majorTickMark val="none"/>
        <c:minorTickMark val="none"/>
        <c:tickLblPos val="none"/>
        <c:crossAx val="139516928"/>
        <c:crosses val="autoZero"/>
        <c:auto val="1"/>
        <c:lblOffset val="100"/>
        <c:baseTimeUnit val="years"/>
      </c:dateAx>
      <c:valAx>
        <c:axId val="13951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51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70.400000000000006</c:v>
                </c:pt>
                <c:pt idx="1">
                  <c:v>63.03</c:v>
                </c:pt>
                <c:pt idx="2">
                  <c:v>70.739999999999995</c:v>
                </c:pt>
                <c:pt idx="3">
                  <c:v>71.09</c:v>
                </c:pt>
                <c:pt idx="4">
                  <c:v>69.8</c:v>
                </c:pt>
              </c:numCache>
            </c:numRef>
          </c:val>
        </c:ser>
        <c:dLbls>
          <c:showLegendKey val="0"/>
          <c:showVal val="0"/>
          <c:showCatName val="0"/>
          <c:showSerName val="0"/>
          <c:showPercent val="0"/>
          <c:showBubbleSize val="0"/>
        </c:dLbls>
        <c:gapWidth val="150"/>
        <c:axId val="140738944"/>
        <c:axId val="14074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140738944"/>
        <c:axId val="140740864"/>
      </c:lineChart>
      <c:dateAx>
        <c:axId val="140738944"/>
        <c:scaling>
          <c:orientation val="minMax"/>
        </c:scaling>
        <c:delete val="1"/>
        <c:axPos val="b"/>
        <c:numFmt formatCode="ge" sourceLinked="1"/>
        <c:majorTickMark val="none"/>
        <c:minorTickMark val="none"/>
        <c:tickLblPos val="none"/>
        <c:crossAx val="140740864"/>
        <c:crosses val="autoZero"/>
        <c:auto val="1"/>
        <c:lblOffset val="100"/>
        <c:baseTimeUnit val="years"/>
      </c:dateAx>
      <c:valAx>
        <c:axId val="14074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73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212.83</c:v>
                </c:pt>
                <c:pt idx="1">
                  <c:v>234.14</c:v>
                </c:pt>
                <c:pt idx="2">
                  <c:v>216.14</c:v>
                </c:pt>
                <c:pt idx="3">
                  <c:v>212.88</c:v>
                </c:pt>
                <c:pt idx="4">
                  <c:v>219.1</c:v>
                </c:pt>
              </c:numCache>
            </c:numRef>
          </c:val>
        </c:ser>
        <c:dLbls>
          <c:showLegendKey val="0"/>
          <c:showVal val="0"/>
          <c:showCatName val="0"/>
          <c:showSerName val="0"/>
          <c:showPercent val="0"/>
          <c:showBubbleSize val="0"/>
        </c:dLbls>
        <c:gapWidth val="150"/>
        <c:axId val="144248832"/>
        <c:axId val="14425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144248832"/>
        <c:axId val="144250752"/>
      </c:lineChart>
      <c:dateAx>
        <c:axId val="144248832"/>
        <c:scaling>
          <c:orientation val="minMax"/>
        </c:scaling>
        <c:delete val="1"/>
        <c:axPos val="b"/>
        <c:numFmt formatCode="ge" sourceLinked="1"/>
        <c:majorTickMark val="none"/>
        <c:minorTickMark val="none"/>
        <c:tickLblPos val="none"/>
        <c:crossAx val="144250752"/>
        <c:crosses val="autoZero"/>
        <c:auto val="1"/>
        <c:lblOffset val="100"/>
        <c:baseTimeUnit val="years"/>
      </c:dateAx>
      <c:valAx>
        <c:axId val="14425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424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S58" zoomScaleNormal="100" workbookViewId="0">
      <selection activeCell="BL83" sqref="BL8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row>
    <row r="3" spans="1:7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row>
    <row r="4" spans="1:7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2" t="str">
        <f>データ!H6</f>
        <v>宮崎県　日向市</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8" t="s">
        <v>1</v>
      </c>
      <c r="C7" s="78"/>
      <c r="D7" s="78"/>
      <c r="E7" s="78"/>
      <c r="F7" s="78"/>
      <c r="G7" s="78"/>
      <c r="H7" s="78"/>
      <c r="I7" s="78" t="s">
        <v>2</v>
      </c>
      <c r="J7" s="78"/>
      <c r="K7" s="78"/>
      <c r="L7" s="78"/>
      <c r="M7" s="78"/>
      <c r="N7" s="78"/>
      <c r="O7" s="78"/>
      <c r="P7" s="78" t="s">
        <v>3</v>
      </c>
      <c r="Q7" s="78"/>
      <c r="R7" s="78"/>
      <c r="S7" s="78"/>
      <c r="T7" s="78"/>
      <c r="U7" s="78"/>
      <c r="V7" s="78"/>
      <c r="W7" s="78" t="s">
        <v>4</v>
      </c>
      <c r="X7" s="78"/>
      <c r="Y7" s="78"/>
      <c r="Z7" s="78"/>
      <c r="AA7" s="78"/>
      <c r="AB7" s="78"/>
      <c r="AC7" s="78"/>
      <c r="AD7" s="78" t="s">
        <v>5</v>
      </c>
      <c r="AE7" s="78"/>
      <c r="AF7" s="78"/>
      <c r="AG7" s="78"/>
      <c r="AH7" s="78"/>
      <c r="AI7" s="78"/>
      <c r="AJ7" s="78"/>
      <c r="AK7" s="2"/>
      <c r="AL7" s="78" t="s">
        <v>6</v>
      </c>
      <c r="AM7" s="78"/>
      <c r="AN7" s="78"/>
      <c r="AO7" s="78"/>
      <c r="AP7" s="78"/>
      <c r="AQ7" s="78"/>
      <c r="AR7" s="78"/>
      <c r="AS7" s="78"/>
      <c r="AT7" s="78" t="s">
        <v>7</v>
      </c>
      <c r="AU7" s="78"/>
      <c r="AV7" s="78"/>
      <c r="AW7" s="78"/>
      <c r="AX7" s="78"/>
      <c r="AY7" s="78"/>
      <c r="AZ7" s="78"/>
      <c r="BA7" s="78"/>
      <c r="BB7" s="78" t="s">
        <v>8</v>
      </c>
      <c r="BC7" s="78"/>
      <c r="BD7" s="78"/>
      <c r="BE7" s="78"/>
      <c r="BF7" s="78"/>
      <c r="BG7" s="78"/>
      <c r="BH7" s="78"/>
      <c r="BI7" s="78"/>
      <c r="BJ7" s="4"/>
      <c r="BK7" s="4"/>
      <c r="BL7" s="5" t="s">
        <v>9</v>
      </c>
      <c r="BM7" s="6"/>
      <c r="BN7" s="6"/>
      <c r="BO7" s="6"/>
      <c r="BP7" s="6"/>
      <c r="BQ7" s="6"/>
      <c r="BR7" s="6"/>
      <c r="BS7" s="6"/>
      <c r="BT7" s="6"/>
      <c r="BU7" s="6"/>
      <c r="BV7" s="6"/>
      <c r="BW7" s="6"/>
      <c r="BX7" s="6"/>
      <c r="BY7" s="7"/>
    </row>
    <row r="8" spans="1:78" ht="18.75" customHeight="1">
      <c r="A8" s="2"/>
      <c r="B8" s="79" t="str">
        <f>データ!$I$6</f>
        <v>法非適用</v>
      </c>
      <c r="C8" s="79"/>
      <c r="D8" s="79"/>
      <c r="E8" s="79"/>
      <c r="F8" s="79"/>
      <c r="G8" s="79"/>
      <c r="H8" s="79"/>
      <c r="I8" s="79" t="str">
        <f>データ!$J$6</f>
        <v>水道事業</v>
      </c>
      <c r="J8" s="79"/>
      <c r="K8" s="79"/>
      <c r="L8" s="79"/>
      <c r="M8" s="79"/>
      <c r="N8" s="79"/>
      <c r="O8" s="79"/>
      <c r="P8" s="79" t="str">
        <f>データ!$K$6</f>
        <v>簡易水道事業</v>
      </c>
      <c r="Q8" s="79"/>
      <c r="R8" s="79"/>
      <c r="S8" s="79"/>
      <c r="T8" s="79"/>
      <c r="U8" s="79"/>
      <c r="V8" s="79"/>
      <c r="W8" s="79" t="str">
        <f>データ!$L$6</f>
        <v>D3</v>
      </c>
      <c r="X8" s="79"/>
      <c r="Y8" s="79"/>
      <c r="Z8" s="79"/>
      <c r="AA8" s="79"/>
      <c r="AB8" s="79"/>
      <c r="AC8" s="79"/>
      <c r="AD8" s="80" t="s">
        <v>122</v>
      </c>
      <c r="AE8" s="80"/>
      <c r="AF8" s="80"/>
      <c r="AG8" s="80"/>
      <c r="AH8" s="80"/>
      <c r="AI8" s="80"/>
      <c r="AJ8" s="80"/>
      <c r="AK8" s="2"/>
      <c r="AL8" s="73">
        <f>データ!$R$6</f>
        <v>62746</v>
      </c>
      <c r="AM8" s="73"/>
      <c r="AN8" s="73"/>
      <c r="AO8" s="73"/>
      <c r="AP8" s="73"/>
      <c r="AQ8" s="73"/>
      <c r="AR8" s="73"/>
      <c r="AS8" s="73"/>
      <c r="AT8" s="72">
        <f>データ!$S$6</f>
        <v>336.93</v>
      </c>
      <c r="AU8" s="72"/>
      <c r="AV8" s="72"/>
      <c r="AW8" s="72"/>
      <c r="AX8" s="72"/>
      <c r="AY8" s="72"/>
      <c r="AZ8" s="72"/>
      <c r="BA8" s="72"/>
      <c r="BB8" s="72">
        <f>データ!$T$6</f>
        <v>186.23</v>
      </c>
      <c r="BC8" s="72"/>
      <c r="BD8" s="72"/>
      <c r="BE8" s="72"/>
      <c r="BF8" s="72"/>
      <c r="BG8" s="72"/>
      <c r="BH8" s="72"/>
      <c r="BI8" s="72"/>
      <c r="BJ8" s="4"/>
      <c r="BK8" s="4"/>
      <c r="BL8" s="76" t="s">
        <v>10</v>
      </c>
      <c r="BM8" s="77"/>
      <c r="BN8" s="8" t="s">
        <v>11</v>
      </c>
      <c r="BO8" s="9"/>
      <c r="BP8" s="9"/>
      <c r="BQ8" s="9"/>
      <c r="BR8" s="9"/>
      <c r="BS8" s="9"/>
      <c r="BT8" s="9"/>
      <c r="BU8" s="9"/>
      <c r="BV8" s="9"/>
      <c r="BW8" s="9"/>
      <c r="BX8" s="9"/>
      <c r="BY8" s="10"/>
    </row>
    <row r="9" spans="1:78" ht="18.75" customHeight="1">
      <c r="A9" s="2"/>
      <c r="B9" s="78" t="s">
        <v>12</v>
      </c>
      <c r="C9" s="78"/>
      <c r="D9" s="78"/>
      <c r="E9" s="78"/>
      <c r="F9" s="78"/>
      <c r="G9" s="78"/>
      <c r="H9" s="78"/>
      <c r="I9" s="78" t="s">
        <v>13</v>
      </c>
      <c r="J9" s="78"/>
      <c r="K9" s="78"/>
      <c r="L9" s="78"/>
      <c r="M9" s="78"/>
      <c r="N9" s="78"/>
      <c r="O9" s="78"/>
      <c r="P9" s="78" t="s">
        <v>14</v>
      </c>
      <c r="Q9" s="78"/>
      <c r="R9" s="78"/>
      <c r="S9" s="78"/>
      <c r="T9" s="78"/>
      <c r="U9" s="78"/>
      <c r="V9" s="78"/>
      <c r="W9" s="78" t="s">
        <v>15</v>
      </c>
      <c r="X9" s="78"/>
      <c r="Y9" s="78"/>
      <c r="Z9" s="78"/>
      <c r="AA9" s="78"/>
      <c r="AB9" s="78"/>
      <c r="AC9" s="78"/>
      <c r="AD9" s="2"/>
      <c r="AE9" s="2"/>
      <c r="AF9" s="2"/>
      <c r="AG9" s="2"/>
      <c r="AH9" s="4"/>
      <c r="AI9" s="2"/>
      <c r="AJ9" s="2"/>
      <c r="AK9" s="2"/>
      <c r="AL9" s="78" t="s">
        <v>16</v>
      </c>
      <c r="AM9" s="78"/>
      <c r="AN9" s="78"/>
      <c r="AO9" s="78"/>
      <c r="AP9" s="78"/>
      <c r="AQ9" s="78"/>
      <c r="AR9" s="78"/>
      <c r="AS9" s="78"/>
      <c r="AT9" s="78" t="s">
        <v>17</v>
      </c>
      <c r="AU9" s="78"/>
      <c r="AV9" s="78"/>
      <c r="AW9" s="78"/>
      <c r="AX9" s="78"/>
      <c r="AY9" s="78"/>
      <c r="AZ9" s="78"/>
      <c r="BA9" s="78"/>
      <c r="BB9" s="78" t="s">
        <v>18</v>
      </c>
      <c r="BC9" s="78"/>
      <c r="BD9" s="78"/>
      <c r="BE9" s="78"/>
      <c r="BF9" s="78"/>
      <c r="BG9" s="78"/>
      <c r="BH9" s="78"/>
      <c r="BI9" s="78"/>
      <c r="BJ9" s="4"/>
      <c r="BK9" s="4"/>
      <c r="BL9" s="70" t="s">
        <v>19</v>
      </c>
      <c r="BM9" s="71"/>
      <c r="BN9" s="11" t="s">
        <v>20</v>
      </c>
      <c r="BO9" s="12"/>
      <c r="BP9" s="12"/>
      <c r="BQ9" s="12"/>
      <c r="BR9" s="12"/>
      <c r="BS9" s="12"/>
      <c r="BT9" s="12"/>
      <c r="BU9" s="12"/>
      <c r="BV9" s="12"/>
      <c r="BW9" s="12"/>
      <c r="BX9" s="12"/>
      <c r="BY9" s="13"/>
    </row>
    <row r="10" spans="1:78" ht="18.75" customHeight="1">
      <c r="A10" s="2"/>
      <c r="B10" s="72" t="str">
        <f>データ!$N$6</f>
        <v>-</v>
      </c>
      <c r="C10" s="72"/>
      <c r="D10" s="72"/>
      <c r="E10" s="72"/>
      <c r="F10" s="72"/>
      <c r="G10" s="72"/>
      <c r="H10" s="72"/>
      <c r="I10" s="72" t="str">
        <f>データ!$O$6</f>
        <v>該当数値なし</v>
      </c>
      <c r="J10" s="72"/>
      <c r="K10" s="72"/>
      <c r="L10" s="72"/>
      <c r="M10" s="72"/>
      <c r="N10" s="72"/>
      <c r="O10" s="72"/>
      <c r="P10" s="72">
        <f>データ!$P$6</f>
        <v>4.97</v>
      </c>
      <c r="Q10" s="72"/>
      <c r="R10" s="72"/>
      <c r="S10" s="72"/>
      <c r="T10" s="72"/>
      <c r="U10" s="72"/>
      <c r="V10" s="72"/>
      <c r="W10" s="73">
        <f>データ!$Q$6</f>
        <v>2268</v>
      </c>
      <c r="X10" s="73"/>
      <c r="Y10" s="73"/>
      <c r="Z10" s="73"/>
      <c r="AA10" s="73"/>
      <c r="AB10" s="73"/>
      <c r="AC10" s="73"/>
      <c r="AD10" s="2"/>
      <c r="AE10" s="2"/>
      <c r="AF10" s="2"/>
      <c r="AG10" s="2"/>
      <c r="AH10" s="2"/>
      <c r="AI10" s="2"/>
      <c r="AJ10" s="2"/>
      <c r="AK10" s="2"/>
      <c r="AL10" s="73">
        <f>データ!$U$6</f>
        <v>3101</v>
      </c>
      <c r="AM10" s="73"/>
      <c r="AN10" s="73"/>
      <c r="AO10" s="73"/>
      <c r="AP10" s="73"/>
      <c r="AQ10" s="73"/>
      <c r="AR10" s="73"/>
      <c r="AS10" s="73"/>
      <c r="AT10" s="72">
        <f>データ!$V$6</f>
        <v>16.850000000000001</v>
      </c>
      <c r="AU10" s="72"/>
      <c r="AV10" s="72"/>
      <c r="AW10" s="72"/>
      <c r="AX10" s="72"/>
      <c r="AY10" s="72"/>
      <c r="AZ10" s="72"/>
      <c r="BA10" s="72"/>
      <c r="BB10" s="72">
        <f>データ!$W$6</f>
        <v>184.04</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4" t="s">
        <v>120</v>
      </c>
      <c r="BM16" s="65"/>
      <c r="BN16" s="65"/>
      <c r="BO16" s="65"/>
      <c r="BP16" s="65"/>
      <c r="BQ16" s="65"/>
      <c r="BR16" s="65"/>
      <c r="BS16" s="65"/>
      <c r="BT16" s="65"/>
      <c r="BU16" s="65"/>
      <c r="BV16" s="65"/>
      <c r="BW16" s="65"/>
      <c r="BX16" s="65"/>
      <c r="BY16" s="65"/>
      <c r="BZ16" s="66"/>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4"/>
      <c r="BM17" s="65"/>
      <c r="BN17" s="65"/>
      <c r="BO17" s="65"/>
      <c r="BP17" s="65"/>
      <c r="BQ17" s="65"/>
      <c r="BR17" s="65"/>
      <c r="BS17" s="65"/>
      <c r="BT17" s="65"/>
      <c r="BU17" s="65"/>
      <c r="BV17" s="65"/>
      <c r="BW17" s="65"/>
      <c r="BX17" s="65"/>
      <c r="BY17" s="65"/>
      <c r="BZ17" s="66"/>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4"/>
      <c r="BM18" s="65"/>
      <c r="BN18" s="65"/>
      <c r="BO18" s="65"/>
      <c r="BP18" s="65"/>
      <c r="BQ18" s="65"/>
      <c r="BR18" s="65"/>
      <c r="BS18" s="65"/>
      <c r="BT18" s="65"/>
      <c r="BU18" s="65"/>
      <c r="BV18" s="65"/>
      <c r="BW18" s="65"/>
      <c r="BX18" s="65"/>
      <c r="BY18" s="65"/>
      <c r="BZ18" s="66"/>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4"/>
      <c r="BM19" s="65"/>
      <c r="BN19" s="65"/>
      <c r="BO19" s="65"/>
      <c r="BP19" s="65"/>
      <c r="BQ19" s="65"/>
      <c r="BR19" s="65"/>
      <c r="BS19" s="65"/>
      <c r="BT19" s="65"/>
      <c r="BU19" s="65"/>
      <c r="BV19" s="65"/>
      <c r="BW19" s="65"/>
      <c r="BX19" s="65"/>
      <c r="BY19" s="65"/>
      <c r="BZ19" s="66"/>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4"/>
      <c r="BM20" s="65"/>
      <c r="BN20" s="65"/>
      <c r="BO20" s="65"/>
      <c r="BP20" s="65"/>
      <c r="BQ20" s="65"/>
      <c r="BR20" s="65"/>
      <c r="BS20" s="65"/>
      <c r="BT20" s="65"/>
      <c r="BU20" s="65"/>
      <c r="BV20" s="65"/>
      <c r="BW20" s="65"/>
      <c r="BX20" s="65"/>
      <c r="BY20" s="65"/>
      <c r="BZ20" s="66"/>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4"/>
      <c r="BM21" s="65"/>
      <c r="BN21" s="65"/>
      <c r="BO21" s="65"/>
      <c r="BP21" s="65"/>
      <c r="BQ21" s="65"/>
      <c r="BR21" s="65"/>
      <c r="BS21" s="65"/>
      <c r="BT21" s="65"/>
      <c r="BU21" s="65"/>
      <c r="BV21" s="65"/>
      <c r="BW21" s="65"/>
      <c r="BX21" s="65"/>
      <c r="BY21" s="65"/>
      <c r="BZ21" s="66"/>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4"/>
      <c r="BM22" s="65"/>
      <c r="BN22" s="65"/>
      <c r="BO22" s="65"/>
      <c r="BP22" s="65"/>
      <c r="BQ22" s="65"/>
      <c r="BR22" s="65"/>
      <c r="BS22" s="65"/>
      <c r="BT22" s="65"/>
      <c r="BU22" s="65"/>
      <c r="BV22" s="65"/>
      <c r="BW22" s="65"/>
      <c r="BX22" s="65"/>
      <c r="BY22" s="65"/>
      <c r="BZ22" s="66"/>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4"/>
      <c r="BM23" s="65"/>
      <c r="BN23" s="65"/>
      <c r="BO23" s="65"/>
      <c r="BP23" s="65"/>
      <c r="BQ23" s="65"/>
      <c r="BR23" s="65"/>
      <c r="BS23" s="65"/>
      <c r="BT23" s="65"/>
      <c r="BU23" s="65"/>
      <c r="BV23" s="65"/>
      <c r="BW23" s="65"/>
      <c r="BX23" s="65"/>
      <c r="BY23" s="65"/>
      <c r="BZ23" s="66"/>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4"/>
      <c r="BM24" s="65"/>
      <c r="BN24" s="65"/>
      <c r="BO24" s="65"/>
      <c r="BP24" s="65"/>
      <c r="BQ24" s="65"/>
      <c r="BR24" s="65"/>
      <c r="BS24" s="65"/>
      <c r="BT24" s="65"/>
      <c r="BU24" s="65"/>
      <c r="BV24" s="65"/>
      <c r="BW24" s="65"/>
      <c r="BX24" s="65"/>
      <c r="BY24" s="65"/>
      <c r="BZ24" s="66"/>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4"/>
      <c r="BM25" s="65"/>
      <c r="BN25" s="65"/>
      <c r="BO25" s="65"/>
      <c r="BP25" s="65"/>
      <c r="BQ25" s="65"/>
      <c r="BR25" s="65"/>
      <c r="BS25" s="65"/>
      <c r="BT25" s="65"/>
      <c r="BU25" s="65"/>
      <c r="BV25" s="65"/>
      <c r="BW25" s="65"/>
      <c r="BX25" s="65"/>
      <c r="BY25" s="65"/>
      <c r="BZ25" s="66"/>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4"/>
      <c r="BM26" s="65"/>
      <c r="BN26" s="65"/>
      <c r="BO26" s="65"/>
      <c r="BP26" s="65"/>
      <c r="BQ26" s="65"/>
      <c r="BR26" s="65"/>
      <c r="BS26" s="65"/>
      <c r="BT26" s="65"/>
      <c r="BU26" s="65"/>
      <c r="BV26" s="65"/>
      <c r="BW26" s="65"/>
      <c r="BX26" s="65"/>
      <c r="BY26" s="65"/>
      <c r="BZ26" s="66"/>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4"/>
      <c r="BM27" s="65"/>
      <c r="BN27" s="65"/>
      <c r="BO27" s="65"/>
      <c r="BP27" s="65"/>
      <c r="BQ27" s="65"/>
      <c r="BR27" s="65"/>
      <c r="BS27" s="65"/>
      <c r="BT27" s="65"/>
      <c r="BU27" s="65"/>
      <c r="BV27" s="65"/>
      <c r="BW27" s="65"/>
      <c r="BX27" s="65"/>
      <c r="BY27" s="65"/>
      <c r="BZ27" s="66"/>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4"/>
      <c r="BM28" s="65"/>
      <c r="BN28" s="65"/>
      <c r="BO28" s="65"/>
      <c r="BP28" s="65"/>
      <c r="BQ28" s="65"/>
      <c r="BR28" s="65"/>
      <c r="BS28" s="65"/>
      <c r="BT28" s="65"/>
      <c r="BU28" s="65"/>
      <c r="BV28" s="65"/>
      <c r="BW28" s="65"/>
      <c r="BX28" s="65"/>
      <c r="BY28" s="65"/>
      <c r="BZ28" s="66"/>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4"/>
      <c r="BM29" s="65"/>
      <c r="BN29" s="65"/>
      <c r="BO29" s="65"/>
      <c r="BP29" s="65"/>
      <c r="BQ29" s="65"/>
      <c r="BR29" s="65"/>
      <c r="BS29" s="65"/>
      <c r="BT29" s="65"/>
      <c r="BU29" s="65"/>
      <c r="BV29" s="65"/>
      <c r="BW29" s="65"/>
      <c r="BX29" s="65"/>
      <c r="BY29" s="65"/>
      <c r="BZ29" s="66"/>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4"/>
      <c r="BM30" s="65"/>
      <c r="BN30" s="65"/>
      <c r="BO30" s="65"/>
      <c r="BP30" s="65"/>
      <c r="BQ30" s="65"/>
      <c r="BR30" s="65"/>
      <c r="BS30" s="65"/>
      <c r="BT30" s="65"/>
      <c r="BU30" s="65"/>
      <c r="BV30" s="65"/>
      <c r="BW30" s="65"/>
      <c r="BX30" s="65"/>
      <c r="BY30" s="65"/>
      <c r="BZ30" s="66"/>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4"/>
      <c r="BM31" s="65"/>
      <c r="BN31" s="65"/>
      <c r="BO31" s="65"/>
      <c r="BP31" s="65"/>
      <c r="BQ31" s="65"/>
      <c r="BR31" s="65"/>
      <c r="BS31" s="65"/>
      <c r="BT31" s="65"/>
      <c r="BU31" s="65"/>
      <c r="BV31" s="65"/>
      <c r="BW31" s="65"/>
      <c r="BX31" s="65"/>
      <c r="BY31" s="65"/>
      <c r="BZ31" s="66"/>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4"/>
      <c r="BM32" s="65"/>
      <c r="BN32" s="65"/>
      <c r="BO32" s="65"/>
      <c r="BP32" s="65"/>
      <c r="BQ32" s="65"/>
      <c r="BR32" s="65"/>
      <c r="BS32" s="65"/>
      <c r="BT32" s="65"/>
      <c r="BU32" s="65"/>
      <c r="BV32" s="65"/>
      <c r="BW32" s="65"/>
      <c r="BX32" s="65"/>
      <c r="BY32" s="65"/>
      <c r="BZ32" s="66"/>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4"/>
      <c r="BM33" s="65"/>
      <c r="BN33" s="65"/>
      <c r="BO33" s="65"/>
      <c r="BP33" s="65"/>
      <c r="BQ33" s="65"/>
      <c r="BR33" s="65"/>
      <c r="BS33" s="65"/>
      <c r="BT33" s="65"/>
      <c r="BU33" s="65"/>
      <c r="BV33" s="65"/>
      <c r="BW33" s="65"/>
      <c r="BX33" s="65"/>
      <c r="BY33" s="65"/>
      <c r="BZ33" s="66"/>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64"/>
      <c r="BM34" s="65"/>
      <c r="BN34" s="65"/>
      <c r="BO34" s="65"/>
      <c r="BP34" s="65"/>
      <c r="BQ34" s="65"/>
      <c r="BR34" s="65"/>
      <c r="BS34" s="65"/>
      <c r="BT34" s="65"/>
      <c r="BU34" s="65"/>
      <c r="BV34" s="65"/>
      <c r="BW34" s="65"/>
      <c r="BX34" s="65"/>
      <c r="BY34" s="65"/>
      <c r="BZ34" s="66"/>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64"/>
      <c r="BM35" s="65"/>
      <c r="BN35" s="65"/>
      <c r="BO35" s="65"/>
      <c r="BP35" s="65"/>
      <c r="BQ35" s="65"/>
      <c r="BR35" s="65"/>
      <c r="BS35" s="65"/>
      <c r="BT35" s="65"/>
      <c r="BU35" s="65"/>
      <c r="BV35" s="65"/>
      <c r="BW35" s="65"/>
      <c r="BX35" s="65"/>
      <c r="BY35" s="65"/>
      <c r="BZ35" s="66"/>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4"/>
      <c r="BM36" s="65"/>
      <c r="BN36" s="65"/>
      <c r="BO36" s="65"/>
      <c r="BP36" s="65"/>
      <c r="BQ36" s="65"/>
      <c r="BR36" s="65"/>
      <c r="BS36" s="65"/>
      <c r="BT36" s="65"/>
      <c r="BU36" s="65"/>
      <c r="BV36" s="65"/>
      <c r="BW36" s="65"/>
      <c r="BX36" s="65"/>
      <c r="BY36" s="65"/>
      <c r="BZ36" s="66"/>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4"/>
      <c r="BM37" s="65"/>
      <c r="BN37" s="65"/>
      <c r="BO37" s="65"/>
      <c r="BP37" s="65"/>
      <c r="BQ37" s="65"/>
      <c r="BR37" s="65"/>
      <c r="BS37" s="65"/>
      <c r="BT37" s="65"/>
      <c r="BU37" s="65"/>
      <c r="BV37" s="65"/>
      <c r="BW37" s="65"/>
      <c r="BX37" s="65"/>
      <c r="BY37" s="65"/>
      <c r="BZ37" s="66"/>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4"/>
      <c r="BM38" s="65"/>
      <c r="BN38" s="65"/>
      <c r="BO38" s="65"/>
      <c r="BP38" s="65"/>
      <c r="BQ38" s="65"/>
      <c r="BR38" s="65"/>
      <c r="BS38" s="65"/>
      <c r="BT38" s="65"/>
      <c r="BU38" s="65"/>
      <c r="BV38" s="65"/>
      <c r="BW38" s="65"/>
      <c r="BX38" s="65"/>
      <c r="BY38" s="65"/>
      <c r="BZ38" s="66"/>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4"/>
      <c r="BM39" s="65"/>
      <c r="BN39" s="65"/>
      <c r="BO39" s="65"/>
      <c r="BP39" s="65"/>
      <c r="BQ39" s="65"/>
      <c r="BR39" s="65"/>
      <c r="BS39" s="65"/>
      <c r="BT39" s="65"/>
      <c r="BU39" s="65"/>
      <c r="BV39" s="65"/>
      <c r="BW39" s="65"/>
      <c r="BX39" s="65"/>
      <c r="BY39" s="65"/>
      <c r="BZ39" s="66"/>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4"/>
      <c r="BM40" s="65"/>
      <c r="BN40" s="65"/>
      <c r="BO40" s="65"/>
      <c r="BP40" s="65"/>
      <c r="BQ40" s="65"/>
      <c r="BR40" s="65"/>
      <c r="BS40" s="65"/>
      <c r="BT40" s="65"/>
      <c r="BU40" s="65"/>
      <c r="BV40" s="65"/>
      <c r="BW40" s="65"/>
      <c r="BX40" s="65"/>
      <c r="BY40" s="65"/>
      <c r="BZ40" s="66"/>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4"/>
      <c r="BM41" s="65"/>
      <c r="BN41" s="65"/>
      <c r="BO41" s="65"/>
      <c r="BP41" s="65"/>
      <c r="BQ41" s="65"/>
      <c r="BR41" s="65"/>
      <c r="BS41" s="65"/>
      <c r="BT41" s="65"/>
      <c r="BU41" s="65"/>
      <c r="BV41" s="65"/>
      <c r="BW41" s="65"/>
      <c r="BX41" s="65"/>
      <c r="BY41" s="65"/>
      <c r="BZ41" s="66"/>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4"/>
      <c r="BM42" s="65"/>
      <c r="BN42" s="65"/>
      <c r="BO42" s="65"/>
      <c r="BP42" s="65"/>
      <c r="BQ42" s="65"/>
      <c r="BR42" s="65"/>
      <c r="BS42" s="65"/>
      <c r="BT42" s="65"/>
      <c r="BU42" s="65"/>
      <c r="BV42" s="65"/>
      <c r="BW42" s="65"/>
      <c r="BX42" s="65"/>
      <c r="BY42" s="65"/>
      <c r="BZ42" s="66"/>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4"/>
      <c r="BM43" s="65"/>
      <c r="BN43" s="65"/>
      <c r="BO43" s="65"/>
      <c r="BP43" s="65"/>
      <c r="BQ43" s="65"/>
      <c r="BR43" s="65"/>
      <c r="BS43" s="65"/>
      <c r="BT43" s="65"/>
      <c r="BU43" s="65"/>
      <c r="BV43" s="65"/>
      <c r="BW43" s="65"/>
      <c r="BX43" s="65"/>
      <c r="BY43" s="65"/>
      <c r="BZ43" s="66"/>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67"/>
      <c r="BM44" s="68"/>
      <c r="BN44" s="68"/>
      <c r="BO44" s="68"/>
      <c r="BP44" s="68"/>
      <c r="BQ44" s="68"/>
      <c r="BR44" s="68"/>
      <c r="BS44" s="68"/>
      <c r="BT44" s="68"/>
      <c r="BU44" s="68"/>
      <c r="BV44" s="68"/>
      <c r="BW44" s="68"/>
      <c r="BX44" s="68"/>
      <c r="BY44" s="68"/>
      <c r="BZ44" s="69"/>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4" t="s">
        <v>123</v>
      </c>
      <c r="BM66" s="65"/>
      <c r="BN66" s="65"/>
      <c r="BO66" s="65"/>
      <c r="BP66" s="65"/>
      <c r="BQ66" s="65"/>
      <c r="BR66" s="65"/>
      <c r="BS66" s="65"/>
      <c r="BT66" s="65"/>
      <c r="BU66" s="65"/>
      <c r="BV66" s="65"/>
      <c r="BW66" s="65"/>
      <c r="BX66" s="65"/>
      <c r="BY66" s="65"/>
      <c r="BZ66" s="66"/>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4"/>
      <c r="BM67" s="65"/>
      <c r="BN67" s="65"/>
      <c r="BO67" s="65"/>
      <c r="BP67" s="65"/>
      <c r="BQ67" s="65"/>
      <c r="BR67" s="65"/>
      <c r="BS67" s="65"/>
      <c r="BT67" s="65"/>
      <c r="BU67" s="65"/>
      <c r="BV67" s="65"/>
      <c r="BW67" s="65"/>
      <c r="BX67" s="65"/>
      <c r="BY67" s="65"/>
      <c r="BZ67" s="66"/>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4"/>
      <c r="BM68" s="65"/>
      <c r="BN68" s="65"/>
      <c r="BO68" s="65"/>
      <c r="BP68" s="65"/>
      <c r="BQ68" s="65"/>
      <c r="BR68" s="65"/>
      <c r="BS68" s="65"/>
      <c r="BT68" s="65"/>
      <c r="BU68" s="65"/>
      <c r="BV68" s="65"/>
      <c r="BW68" s="65"/>
      <c r="BX68" s="65"/>
      <c r="BY68" s="65"/>
      <c r="BZ68" s="66"/>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4"/>
      <c r="BM69" s="65"/>
      <c r="BN69" s="65"/>
      <c r="BO69" s="65"/>
      <c r="BP69" s="65"/>
      <c r="BQ69" s="65"/>
      <c r="BR69" s="65"/>
      <c r="BS69" s="65"/>
      <c r="BT69" s="65"/>
      <c r="BU69" s="65"/>
      <c r="BV69" s="65"/>
      <c r="BW69" s="65"/>
      <c r="BX69" s="65"/>
      <c r="BY69" s="65"/>
      <c r="BZ69" s="66"/>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4"/>
      <c r="BM70" s="65"/>
      <c r="BN70" s="65"/>
      <c r="BO70" s="65"/>
      <c r="BP70" s="65"/>
      <c r="BQ70" s="65"/>
      <c r="BR70" s="65"/>
      <c r="BS70" s="65"/>
      <c r="BT70" s="65"/>
      <c r="BU70" s="65"/>
      <c r="BV70" s="65"/>
      <c r="BW70" s="65"/>
      <c r="BX70" s="65"/>
      <c r="BY70" s="65"/>
      <c r="BZ70" s="66"/>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4"/>
      <c r="BM71" s="65"/>
      <c r="BN71" s="65"/>
      <c r="BO71" s="65"/>
      <c r="BP71" s="65"/>
      <c r="BQ71" s="65"/>
      <c r="BR71" s="65"/>
      <c r="BS71" s="65"/>
      <c r="BT71" s="65"/>
      <c r="BU71" s="65"/>
      <c r="BV71" s="65"/>
      <c r="BW71" s="65"/>
      <c r="BX71" s="65"/>
      <c r="BY71" s="65"/>
      <c r="BZ71" s="66"/>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4"/>
      <c r="BM72" s="65"/>
      <c r="BN72" s="65"/>
      <c r="BO72" s="65"/>
      <c r="BP72" s="65"/>
      <c r="BQ72" s="65"/>
      <c r="BR72" s="65"/>
      <c r="BS72" s="65"/>
      <c r="BT72" s="65"/>
      <c r="BU72" s="65"/>
      <c r="BV72" s="65"/>
      <c r="BW72" s="65"/>
      <c r="BX72" s="65"/>
      <c r="BY72" s="65"/>
      <c r="BZ72" s="66"/>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4"/>
      <c r="BM73" s="65"/>
      <c r="BN73" s="65"/>
      <c r="BO73" s="65"/>
      <c r="BP73" s="65"/>
      <c r="BQ73" s="65"/>
      <c r="BR73" s="65"/>
      <c r="BS73" s="65"/>
      <c r="BT73" s="65"/>
      <c r="BU73" s="65"/>
      <c r="BV73" s="65"/>
      <c r="BW73" s="65"/>
      <c r="BX73" s="65"/>
      <c r="BY73" s="65"/>
      <c r="BZ73" s="66"/>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4"/>
      <c r="BM74" s="65"/>
      <c r="BN74" s="65"/>
      <c r="BO74" s="65"/>
      <c r="BP74" s="65"/>
      <c r="BQ74" s="65"/>
      <c r="BR74" s="65"/>
      <c r="BS74" s="65"/>
      <c r="BT74" s="65"/>
      <c r="BU74" s="65"/>
      <c r="BV74" s="65"/>
      <c r="BW74" s="65"/>
      <c r="BX74" s="65"/>
      <c r="BY74" s="65"/>
      <c r="BZ74" s="66"/>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4"/>
      <c r="BM75" s="65"/>
      <c r="BN75" s="65"/>
      <c r="BO75" s="65"/>
      <c r="BP75" s="65"/>
      <c r="BQ75" s="65"/>
      <c r="BR75" s="65"/>
      <c r="BS75" s="65"/>
      <c r="BT75" s="65"/>
      <c r="BU75" s="65"/>
      <c r="BV75" s="65"/>
      <c r="BW75" s="65"/>
      <c r="BX75" s="65"/>
      <c r="BY75" s="65"/>
      <c r="BZ75" s="66"/>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4"/>
      <c r="BM76" s="65"/>
      <c r="BN76" s="65"/>
      <c r="BO76" s="65"/>
      <c r="BP76" s="65"/>
      <c r="BQ76" s="65"/>
      <c r="BR76" s="65"/>
      <c r="BS76" s="65"/>
      <c r="BT76" s="65"/>
      <c r="BU76" s="65"/>
      <c r="BV76" s="65"/>
      <c r="BW76" s="65"/>
      <c r="BX76" s="65"/>
      <c r="BY76" s="65"/>
      <c r="BZ76" s="66"/>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4"/>
      <c r="BM77" s="65"/>
      <c r="BN77" s="65"/>
      <c r="BO77" s="65"/>
      <c r="BP77" s="65"/>
      <c r="BQ77" s="65"/>
      <c r="BR77" s="65"/>
      <c r="BS77" s="65"/>
      <c r="BT77" s="65"/>
      <c r="BU77" s="65"/>
      <c r="BV77" s="65"/>
      <c r="BW77" s="65"/>
      <c r="BX77" s="65"/>
      <c r="BY77" s="65"/>
      <c r="BZ77" s="66"/>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4"/>
      <c r="BM78" s="65"/>
      <c r="BN78" s="65"/>
      <c r="BO78" s="65"/>
      <c r="BP78" s="65"/>
      <c r="BQ78" s="65"/>
      <c r="BR78" s="65"/>
      <c r="BS78" s="65"/>
      <c r="BT78" s="65"/>
      <c r="BU78" s="65"/>
      <c r="BV78" s="65"/>
      <c r="BW78" s="65"/>
      <c r="BX78" s="65"/>
      <c r="BY78" s="65"/>
      <c r="BZ78" s="66"/>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64"/>
      <c r="BM79" s="65"/>
      <c r="BN79" s="65"/>
      <c r="BO79" s="65"/>
      <c r="BP79" s="65"/>
      <c r="BQ79" s="65"/>
      <c r="BR79" s="65"/>
      <c r="BS79" s="65"/>
      <c r="BT79" s="65"/>
      <c r="BU79" s="65"/>
      <c r="BV79" s="65"/>
      <c r="BW79" s="65"/>
      <c r="BX79" s="65"/>
      <c r="BY79" s="65"/>
      <c r="BZ79" s="66"/>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64"/>
      <c r="BM80" s="65"/>
      <c r="BN80" s="65"/>
      <c r="BO80" s="65"/>
      <c r="BP80" s="65"/>
      <c r="BQ80" s="65"/>
      <c r="BR80" s="65"/>
      <c r="BS80" s="65"/>
      <c r="BT80" s="65"/>
      <c r="BU80" s="65"/>
      <c r="BV80" s="65"/>
      <c r="BW80" s="65"/>
      <c r="BX80" s="65"/>
      <c r="BY80" s="65"/>
      <c r="BZ80" s="66"/>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4"/>
      <c r="BM81" s="65"/>
      <c r="BN81" s="65"/>
      <c r="BO81" s="65"/>
      <c r="BP81" s="65"/>
      <c r="BQ81" s="65"/>
      <c r="BR81" s="65"/>
      <c r="BS81" s="65"/>
      <c r="BT81" s="65"/>
      <c r="BU81" s="65"/>
      <c r="BV81" s="65"/>
      <c r="BW81" s="65"/>
      <c r="BX81" s="65"/>
      <c r="BY81" s="65"/>
      <c r="BZ81" s="66"/>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7"/>
      <c r="BM82" s="68"/>
      <c r="BN82" s="68"/>
      <c r="BO82" s="68"/>
      <c r="BP82" s="68"/>
      <c r="BQ82" s="68"/>
      <c r="BR82" s="68"/>
      <c r="BS82" s="68"/>
      <c r="BT82" s="68"/>
      <c r="BU82" s="68"/>
      <c r="BV82" s="68"/>
      <c r="BW82" s="68"/>
      <c r="BX82" s="68"/>
      <c r="BY82" s="68"/>
      <c r="BZ82" s="69"/>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54</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6"/>
      <c r="X3" s="90" t="s">
        <v>65</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66</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c r="A4" s="29" t="s">
        <v>67</v>
      </c>
      <c r="B4" s="31"/>
      <c r="C4" s="31"/>
      <c r="D4" s="31"/>
      <c r="E4" s="31"/>
      <c r="F4" s="31"/>
      <c r="G4" s="31"/>
      <c r="H4" s="87"/>
      <c r="I4" s="88"/>
      <c r="J4" s="88"/>
      <c r="K4" s="88"/>
      <c r="L4" s="88"/>
      <c r="M4" s="88"/>
      <c r="N4" s="88"/>
      <c r="O4" s="88"/>
      <c r="P4" s="88"/>
      <c r="Q4" s="88"/>
      <c r="R4" s="88"/>
      <c r="S4" s="88"/>
      <c r="T4" s="88"/>
      <c r="U4" s="88"/>
      <c r="V4" s="88"/>
      <c r="W4" s="89"/>
      <c r="X4" s="83" t="s">
        <v>68</v>
      </c>
      <c r="Y4" s="83"/>
      <c r="Z4" s="83"/>
      <c r="AA4" s="83"/>
      <c r="AB4" s="83"/>
      <c r="AC4" s="83"/>
      <c r="AD4" s="83"/>
      <c r="AE4" s="83"/>
      <c r="AF4" s="83"/>
      <c r="AG4" s="83"/>
      <c r="AH4" s="83"/>
      <c r="AI4" s="83" t="s">
        <v>69</v>
      </c>
      <c r="AJ4" s="83"/>
      <c r="AK4" s="83"/>
      <c r="AL4" s="83"/>
      <c r="AM4" s="83"/>
      <c r="AN4" s="83"/>
      <c r="AO4" s="83"/>
      <c r="AP4" s="83"/>
      <c r="AQ4" s="83"/>
      <c r="AR4" s="83"/>
      <c r="AS4" s="83"/>
      <c r="AT4" s="83" t="s">
        <v>70</v>
      </c>
      <c r="AU4" s="83"/>
      <c r="AV4" s="83"/>
      <c r="AW4" s="83"/>
      <c r="AX4" s="83"/>
      <c r="AY4" s="83"/>
      <c r="AZ4" s="83"/>
      <c r="BA4" s="83"/>
      <c r="BB4" s="83"/>
      <c r="BC4" s="83"/>
      <c r="BD4" s="83"/>
      <c r="BE4" s="83" t="s">
        <v>71</v>
      </c>
      <c r="BF4" s="83"/>
      <c r="BG4" s="83"/>
      <c r="BH4" s="83"/>
      <c r="BI4" s="83"/>
      <c r="BJ4" s="83"/>
      <c r="BK4" s="83"/>
      <c r="BL4" s="83"/>
      <c r="BM4" s="83"/>
      <c r="BN4" s="83"/>
      <c r="BO4" s="83"/>
      <c r="BP4" s="83" t="s">
        <v>72</v>
      </c>
      <c r="BQ4" s="83"/>
      <c r="BR4" s="83"/>
      <c r="BS4" s="83"/>
      <c r="BT4" s="83"/>
      <c r="BU4" s="83"/>
      <c r="BV4" s="83"/>
      <c r="BW4" s="83"/>
      <c r="BX4" s="83"/>
      <c r="BY4" s="83"/>
      <c r="BZ4" s="83"/>
      <c r="CA4" s="83" t="s">
        <v>73</v>
      </c>
      <c r="CB4" s="83"/>
      <c r="CC4" s="83"/>
      <c r="CD4" s="83"/>
      <c r="CE4" s="83"/>
      <c r="CF4" s="83"/>
      <c r="CG4" s="83"/>
      <c r="CH4" s="83"/>
      <c r="CI4" s="83"/>
      <c r="CJ4" s="83"/>
      <c r="CK4" s="83"/>
      <c r="CL4" s="83" t="s">
        <v>74</v>
      </c>
      <c r="CM4" s="83"/>
      <c r="CN4" s="83"/>
      <c r="CO4" s="83"/>
      <c r="CP4" s="83"/>
      <c r="CQ4" s="83"/>
      <c r="CR4" s="83"/>
      <c r="CS4" s="83"/>
      <c r="CT4" s="83"/>
      <c r="CU4" s="83"/>
      <c r="CV4" s="83"/>
      <c r="CW4" s="83" t="s">
        <v>75</v>
      </c>
      <c r="CX4" s="83"/>
      <c r="CY4" s="83"/>
      <c r="CZ4" s="83"/>
      <c r="DA4" s="83"/>
      <c r="DB4" s="83"/>
      <c r="DC4" s="83"/>
      <c r="DD4" s="83"/>
      <c r="DE4" s="83"/>
      <c r="DF4" s="83"/>
      <c r="DG4" s="83"/>
      <c r="DH4" s="83" t="s">
        <v>76</v>
      </c>
      <c r="DI4" s="83"/>
      <c r="DJ4" s="83"/>
      <c r="DK4" s="83"/>
      <c r="DL4" s="83"/>
      <c r="DM4" s="83"/>
      <c r="DN4" s="83"/>
      <c r="DO4" s="83"/>
      <c r="DP4" s="83"/>
      <c r="DQ4" s="83"/>
      <c r="DR4" s="83"/>
      <c r="DS4" s="83" t="s">
        <v>77</v>
      </c>
      <c r="DT4" s="83"/>
      <c r="DU4" s="83"/>
      <c r="DV4" s="83"/>
      <c r="DW4" s="83"/>
      <c r="DX4" s="83"/>
      <c r="DY4" s="83"/>
      <c r="DZ4" s="83"/>
      <c r="EA4" s="83"/>
      <c r="EB4" s="83"/>
      <c r="EC4" s="83"/>
      <c r="ED4" s="83" t="s">
        <v>78</v>
      </c>
      <c r="EE4" s="83"/>
      <c r="EF4" s="83"/>
      <c r="EG4" s="83"/>
      <c r="EH4" s="83"/>
      <c r="EI4" s="83"/>
      <c r="EJ4" s="83"/>
      <c r="EK4" s="83"/>
      <c r="EL4" s="83"/>
      <c r="EM4" s="83"/>
      <c r="EN4" s="83"/>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452068</v>
      </c>
      <c r="D6" s="34">
        <f t="shared" si="3"/>
        <v>47</v>
      </c>
      <c r="E6" s="34">
        <f t="shared" si="3"/>
        <v>1</v>
      </c>
      <c r="F6" s="34">
        <f t="shared" si="3"/>
        <v>0</v>
      </c>
      <c r="G6" s="34">
        <f t="shared" si="3"/>
        <v>0</v>
      </c>
      <c r="H6" s="34" t="str">
        <f t="shared" si="3"/>
        <v>宮崎県　日向市</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4.97</v>
      </c>
      <c r="Q6" s="35">
        <f t="shared" si="3"/>
        <v>2268</v>
      </c>
      <c r="R6" s="35">
        <f t="shared" si="3"/>
        <v>62746</v>
      </c>
      <c r="S6" s="35">
        <f t="shared" si="3"/>
        <v>336.93</v>
      </c>
      <c r="T6" s="35">
        <f t="shared" si="3"/>
        <v>186.23</v>
      </c>
      <c r="U6" s="35">
        <f t="shared" si="3"/>
        <v>3101</v>
      </c>
      <c r="V6" s="35">
        <f t="shared" si="3"/>
        <v>16.850000000000001</v>
      </c>
      <c r="W6" s="35">
        <f t="shared" si="3"/>
        <v>184.04</v>
      </c>
      <c r="X6" s="36">
        <f>IF(X7="",NA(),X7)</f>
        <v>78.540000000000006</v>
      </c>
      <c r="Y6" s="36">
        <f t="shared" ref="Y6:AG6" si="4">IF(Y7="",NA(),Y7)</f>
        <v>70.12</v>
      </c>
      <c r="Z6" s="36">
        <f t="shared" si="4"/>
        <v>77.930000000000007</v>
      </c>
      <c r="AA6" s="36">
        <f t="shared" si="4"/>
        <v>78.33</v>
      </c>
      <c r="AB6" s="36">
        <f t="shared" si="4"/>
        <v>75.34</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882.7</v>
      </c>
      <c r="BF6" s="36">
        <f t="shared" ref="BF6:BN6" si="7">IF(BF7="",NA(),BF7)</f>
        <v>712.42</v>
      </c>
      <c r="BG6" s="36">
        <f t="shared" si="7"/>
        <v>655.67</v>
      </c>
      <c r="BH6" s="36">
        <f t="shared" si="7"/>
        <v>709.86</v>
      </c>
      <c r="BI6" s="36">
        <f t="shared" si="7"/>
        <v>639.75</v>
      </c>
      <c r="BJ6" s="36">
        <f t="shared" si="7"/>
        <v>1108.26</v>
      </c>
      <c r="BK6" s="36">
        <f t="shared" si="7"/>
        <v>1113.76</v>
      </c>
      <c r="BL6" s="36">
        <f t="shared" si="7"/>
        <v>1125.69</v>
      </c>
      <c r="BM6" s="36">
        <f t="shared" si="7"/>
        <v>1134.67</v>
      </c>
      <c r="BN6" s="36">
        <f t="shared" si="7"/>
        <v>1144.79</v>
      </c>
      <c r="BO6" s="35" t="str">
        <f>IF(BO7="","",IF(BO7="-","【-】","【"&amp;SUBSTITUTE(TEXT(BO7,"#,##0.00"),"-","△")&amp;"】"))</f>
        <v>【1,280.76】</v>
      </c>
      <c r="BP6" s="36">
        <f>IF(BP7="",NA(),BP7)</f>
        <v>70.400000000000006</v>
      </c>
      <c r="BQ6" s="36">
        <f t="shared" ref="BQ6:BY6" si="8">IF(BQ7="",NA(),BQ7)</f>
        <v>63.03</v>
      </c>
      <c r="BR6" s="36">
        <f t="shared" si="8"/>
        <v>70.739999999999995</v>
      </c>
      <c r="BS6" s="36">
        <f t="shared" si="8"/>
        <v>71.09</v>
      </c>
      <c r="BT6" s="36">
        <f t="shared" si="8"/>
        <v>69.8</v>
      </c>
      <c r="BU6" s="36">
        <f t="shared" si="8"/>
        <v>19.77</v>
      </c>
      <c r="BV6" s="36">
        <f t="shared" si="8"/>
        <v>34.25</v>
      </c>
      <c r="BW6" s="36">
        <f t="shared" si="8"/>
        <v>46.48</v>
      </c>
      <c r="BX6" s="36">
        <f t="shared" si="8"/>
        <v>40.6</v>
      </c>
      <c r="BY6" s="36">
        <f t="shared" si="8"/>
        <v>56.04</v>
      </c>
      <c r="BZ6" s="35" t="str">
        <f>IF(BZ7="","",IF(BZ7="-","【-】","【"&amp;SUBSTITUTE(TEXT(BZ7,"#,##0.00"),"-","△")&amp;"】"))</f>
        <v>【53.06】</v>
      </c>
      <c r="CA6" s="36">
        <f>IF(CA7="",NA(),CA7)</f>
        <v>212.83</v>
      </c>
      <c r="CB6" s="36">
        <f t="shared" ref="CB6:CJ6" si="9">IF(CB7="",NA(),CB7)</f>
        <v>234.14</v>
      </c>
      <c r="CC6" s="36">
        <f t="shared" si="9"/>
        <v>216.14</v>
      </c>
      <c r="CD6" s="36">
        <f t="shared" si="9"/>
        <v>212.88</v>
      </c>
      <c r="CE6" s="36">
        <f t="shared" si="9"/>
        <v>219.1</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79.8</v>
      </c>
      <c r="CM6" s="36">
        <f t="shared" ref="CM6:CU6" si="10">IF(CM7="",NA(),CM7)</f>
        <v>77.95</v>
      </c>
      <c r="CN6" s="36">
        <f t="shared" si="10"/>
        <v>75.78</v>
      </c>
      <c r="CO6" s="36">
        <f t="shared" si="10"/>
        <v>74.16</v>
      </c>
      <c r="CP6" s="36">
        <f t="shared" si="10"/>
        <v>75.430000000000007</v>
      </c>
      <c r="CQ6" s="36">
        <f t="shared" si="10"/>
        <v>57.17</v>
      </c>
      <c r="CR6" s="36">
        <f t="shared" si="10"/>
        <v>57.55</v>
      </c>
      <c r="CS6" s="36">
        <f t="shared" si="10"/>
        <v>57.43</v>
      </c>
      <c r="CT6" s="36">
        <f t="shared" si="10"/>
        <v>57.29</v>
      </c>
      <c r="CU6" s="36">
        <f t="shared" si="10"/>
        <v>55.9</v>
      </c>
      <c r="CV6" s="35" t="str">
        <f>IF(CV7="","",IF(CV7="-","【-】","【"&amp;SUBSTITUTE(TEXT(CV7,"#,##0.00"),"-","△")&amp;"】"))</f>
        <v>【56.28】</v>
      </c>
      <c r="CW6" s="36">
        <f>IF(CW7="",NA(),CW7)</f>
        <v>86.04</v>
      </c>
      <c r="CX6" s="36">
        <f t="shared" ref="CX6:DF6" si="11">IF(CX7="",NA(),CX7)</f>
        <v>86.05</v>
      </c>
      <c r="CY6" s="36">
        <f t="shared" si="11"/>
        <v>86.08</v>
      </c>
      <c r="CZ6" s="36">
        <f t="shared" si="11"/>
        <v>86.09</v>
      </c>
      <c r="DA6" s="36">
        <f t="shared" si="11"/>
        <v>86.11</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0.14000000000000001</v>
      </c>
      <c r="EF6" s="36">
        <f t="shared" si="14"/>
        <v>0.19</v>
      </c>
      <c r="EG6" s="36">
        <f t="shared" si="14"/>
        <v>0.06</v>
      </c>
      <c r="EH6" s="36">
        <f t="shared" si="14"/>
        <v>0.1</v>
      </c>
      <c r="EI6" s="36">
        <f t="shared" si="14"/>
        <v>0.46</v>
      </c>
      <c r="EJ6" s="36">
        <f t="shared" si="14"/>
        <v>0.8</v>
      </c>
      <c r="EK6" s="36">
        <f t="shared" si="14"/>
        <v>0.69</v>
      </c>
      <c r="EL6" s="36">
        <f t="shared" si="14"/>
        <v>0.65</v>
      </c>
      <c r="EM6" s="36">
        <f t="shared" si="14"/>
        <v>0.53</v>
      </c>
      <c r="EN6" s="35" t="str">
        <f>IF(EN7="","",IF(EN7="-","【-】","【"&amp;SUBSTITUTE(TEXT(EN7,"#,##0.00"),"-","△")&amp;"】"))</f>
        <v>【0.59】</v>
      </c>
    </row>
    <row r="7" spans="1:144" s="37" customFormat="1">
      <c r="A7" s="29"/>
      <c r="B7" s="38">
        <v>2016</v>
      </c>
      <c r="C7" s="38">
        <v>452068</v>
      </c>
      <c r="D7" s="38">
        <v>47</v>
      </c>
      <c r="E7" s="38">
        <v>1</v>
      </c>
      <c r="F7" s="38">
        <v>0</v>
      </c>
      <c r="G7" s="38">
        <v>0</v>
      </c>
      <c r="H7" s="38" t="s">
        <v>108</v>
      </c>
      <c r="I7" s="38" t="s">
        <v>109</v>
      </c>
      <c r="J7" s="38" t="s">
        <v>110</v>
      </c>
      <c r="K7" s="38" t="s">
        <v>111</v>
      </c>
      <c r="L7" s="38" t="s">
        <v>112</v>
      </c>
      <c r="M7" s="38"/>
      <c r="N7" s="39" t="s">
        <v>113</v>
      </c>
      <c r="O7" s="39" t="s">
        <v>114</v>
      </c>
      <c r="P7" s="39">
        <v>4.97</v>
      </c>
      <c r="Q7" s="39">
        <v>2268</v>
      </c>
      <c r="R7" s="39">
        <v>62746</v>
      </c>
      <c r="S7" s="39">
        <v>336.93</v>
      </c>
      <c r="T7" s="39">
        <v>186.23</v>
      </c>
      <c r="U7" s="39">
        <v>3101</v>
      </c>
      <c r="V7" s="39">
        <v>16.850000000000001</v>
      </c>
      <c r="W7" s="39">
        <v>184.04</v>
      </c>
      <c r="X7" s="39">
        <v>78.540000000000006</v>
      </c>
      <c r="Y7" s="39">
        <v>70.12</v>
      </c>
      <c r="Z7" s="39">
        <v>77.930000000000007</v>
      </c>
      <c r="AA7" s="39">
        <v>78.33</v>
      </c>
      <c r="AB7" s="39">
        <v>75.34</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882.7</v>
      </c>
      <c r="BF7" s="39">
        <v>712.42</v>
      </c>
      <c r="BG7" s="39">
        <v>655.67</v>
      </c>
      <c r="BH7" s="39">
        <v>709.86</v>
      </c>
      <c r="BI7" s="39">
        <v>639.75</v>
      </c>
      <c r="BJ7" s="39">
        <v>1108.26</v>
      </c>
      <c r="BK7" s="39">
        <v>1113.76</v>
      </c>
      <c r="BL7" s="39">
        <v>1125.69</v>
      </c>
      <c r="BM7" s="39">
        <v>1134.67</v>
      </c>
      <c r="BN7" s="39">
        <v>1144.79</v>
      </c>
      <c r="BO7" s="39">
        <v>1280.76</v>
      </c>
      <c r="BP7" s="39">
        <v>70.400000000000006</v>
      </c>
      <c r="BQ7" s="39">
        <v>63.03</v>
      </c>
      <c r="BR7" s="39">
        <v>70.739999999999995</v>
      </c>
      <c r="BS7" s="39">
        <v>71.09</v>
      </c>
      <c r="BT7" s="39">
        <v>69.8</v>
      </c>
      <c r="BU7" s="39">
        <v>19.77</v>
      </c>
      <c r="BV7" s="39">
        <v>34.25</v>
      </c>
      <c r="BW7" s="39">
        <v>46.48</v>
      </c>
      <c r="BX7" s="39">
        <v>40.6</v>
      </c>
      <c r="BY7" s="39">
        <v>56.04</v>
      </c>
      <c r="BZ7" s="39">
        <v>53.06</v>
      </c>
      <c r="CA7" s="39">
        <v>212.83</v>
      </c>
      <c r="CB7" s="39">
        <v>234.14</v>
      </c>
      <c r="CC7" s="39">
        <v>216.14</v>
      </c>
      <c r="CD7" s="39">
        <v>212.88</v>
      </c>
      <c r="CE7" s="39">
        <v>219.1</v>
      </c>
      <c r="CF7" s="39">
        <v>878.73</v>
      </c>
      <c r="CG7" s="39">
        <v>501.18</v>
      </c>
      <c r="CH7" s="39">
        <v>376.61</v>
      </c>
      <c r="CI7" s="39">
        <v>440.03</v>
      </c>
      <c r="CJ7" s="39">
        <v>304.35000000000002</v>
      </c>
      <c r="CK7" s="39">
        <v>314.83</v>
      </c>
      <c r="CL7" s="39">
        <v>79.8</v>
      </c>
      <c r="CM7" s="39">
        <v>77.95</v>
      </c>
      <c r="CN7" s="39">
        <v>75.78</v>
      </c>
      <c r="CO7" s="39">
        <v>74.16</v>
      </c>
      <c r="CP7" s="39">
        <v>75.430000000000007</v>
      </c>
      <c r="CQ7" s="39">
        <v>57.17</v>
      </c>
      <c r="CR7" s="39">
        <v>57.55</v>
      </c>
      <c r="CS7" s="39">
        <v>57.43</v>
      </c>
      <c r="CT7" s="39">
        <v>57.29</v>
      </c>
      <c r="CU7" s="39">
        <v>55.9</v>
      </c>
      <c r="CV7" s="39">
        <v>56.28</v>
      </c>
      <c r="CW7" s="39">
        <v>86.04</v>
      </c>
      <c r="CX7" s="39">
        <v>86.05</v>
      </c>
      <c r="CY7" s="39">
        <v>86.08</v>
      </c>
      <c r="CZ7" s="39">
        <v>86.09</v>
      </c>
      <c r="DA7" s="39">
        <v>86.11</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0.14000000000000001</v>
      </c>
      <c r="EF7" s="39">
        <v>0.19</v>
      </c>
      <c r="EG7" s="39">
        <v>0.06</v>
      </c>
      <c r="EH7" s="39">
        <v>0.1</v>
      </c>
      <c r="EI7" s="39">
        <v>0.46</v>
      </c>
      <c r="EJ7" s="39">
        <v>0.8</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河野 雪江</cp:lastModifiedBy>
  <cp:lastPrinted>2018-02-20T11:05:01Z</cp:lastPrinted>
  <dcterms:created xsi:type="dcterms:W3CDTF">2017-12-25T01:48:21Z</dcterms:created>
  <dcterms:modified xsi:type="dcterms:W3CDTF">2018-02-20T23:59:40Z</dcterms:modified>
  <cp:category/>
</cp:coreProperties>
</file>