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<sst xmlns="http://schemas.openxmlformats.org/spreadsheetml/2006/main" count="237" uniqueCount="124">
  <si>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</si>
  <si>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</si>
  <si>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</si>
  <si>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</si>
  <si>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</si>
  <si>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</si>
  <si>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</si>
  <si>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</si>
  <si>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</si>
  <si>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</si>
  <si>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</si>
  <si>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</si>
  <si>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</si>
  <si>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</si>
  <si>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</si>
  <si>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</si>
  <si>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</si>
  <si>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</si>
  <si>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</si>
  <si>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</si>
  <si>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</si>
  <si>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</si>
  <si>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</si>
  <si>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</si>
  <si>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</si>
  <si>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</si>
  <si>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</si>
  <si>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</si>
  <si>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</si>
  <si>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</si>
  <si>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</si>
  <si>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</si>
  <si>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</si>
  <si>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</si>
  <si>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</si>
  <si>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</si>
  <si>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</si>
  <si>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</si>
  <si>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</si>
  <si>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</si>
  <si>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</si>
  <si>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</si>
  <si>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</si>
  <si>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</si>
  <si>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</si>
  <si>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</si>
  <si>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</si>
  <si>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</si>
  <si>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</si>
  <si>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</si>
  <si>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</si>
  <si>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</si>
  <si>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</si>
  <si>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</si>
  <si>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</si>
  <si>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</si>
  <si>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</si>
  <si>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</si>
  <si>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</si>
  <si>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</si>
  <si>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</si>
  <si>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</si>
  <si>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</si>
  <si>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</si>
  <si>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</si>
  <si>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</si>
  <si>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</si>
  <si>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</si>
  <si>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</si>
  <si>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</si>
  <si>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</si>
  <si>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</si>
  <si>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</si>
  <si>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</si>
  <si>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</si>
  <si>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</si>
  <si>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</si>
  <si>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</si>
  <si>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</si>
  <si>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</si>
  <si>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</si>
  <si>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</si>
  <si>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</si>
  <si>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</si>
  <si>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</si>
  <si>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</si>
  <si>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</si>
  <si>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</si>
  <si>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</si>
  <si>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</si>
  <si>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</si>
  <si>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</si>
  <si>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</si>
  <si>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</si>
  <si>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</si>
  <si>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</si>
  <si>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</si>
  <si>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</si>
  <si>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</si>
  <si>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</si>
  <si>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</si>
  <si>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</si>
  <si>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</si>
  <si>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</si>
  <si>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</si>
  <si>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</si>
  <si>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</si>
  <si>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</si>
  <si>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日向市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</si>
  <si>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</si>
  <si>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</si>
  <si>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</si>
  <si>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</si>
  <si>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</si>
  <si>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</si>
  <si>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</si>
  <si>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</si>
  <si>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</si>
  <si>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</si>
  <si>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</si>
  <si>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中山間地域という地理的条件もあり、「収益的収支比率」は継続して70％台、「料金回収率」も70％前後と、給水収益で費用を賄えていない状況となっています。「企業債残高対給水収益比率」については、全国平均や類似団体平均よりかなり低い値で推移しています。管路更新率が低いことからも、今後は更新事業に係る経費の平準化等、経営改善に向けた取組が必要となります。
　「給水原価」については、引き続きコスト縮減に努めていることにより類似団体の中では比較的安価となっています。
　「施設利用率」は、平成24年に認可変更届を行い、利用率の適正化を図った施設があること等により、類似団体平均より高い値で推移しています。
　「有収率」については、ほとんどの施設が昭和60年代以降に設置した比較的新しい施設であることと、配水量の監視により早期の漏水対応に努めた結果、類似団体平均よりも高い水準を維持しています。
　これらのことから、これまでは比較的安定した経営を維持していると言えますが、簡易水道統合整備事業や管路更新に伴い、今後需要が増大する費用を賄うためには、他の経費の節減や企業債の借入額の抑制に努めながら、財源の調整を図る必要があります。</t>
    <rPh sb="1" eb="4">
      <t>チュウサンカン</t>
    </rPh>
    <rPh sb="4" eb="6">
      <t>チイキ</t>
    </rPh>
    <rPh sb="9" eb="12">
      <t>チリテキ</t>
    </rPh>
    <rPh sb="12" eb="14">
      <t>ジョウケン</t>
    </rPh>
    <rPh sb="19" eb="22">
      <t>シュウエキテキ</t>
    </rPh>
    <rPh sb="22" eb="24">
      <t>シュウシ</t>
    </rPh>
    <rPh sb="24" eb="26">
      <t>ヒリツ</t>
    </rPh>
    <rPh sb="28" eb="30">
      <t>ケイゾク</t>
    </rPh>
    <rPh sb="35" eb="36">
      <t>ダイ</t>
    </rPh>
    <rPh sb="48" eb="50">
      <t>ゼンゴ</t>
    </rPh>
    <rPh sb="52" eb="54">
      <t>キュウスイ</t>
    </rPh>
    <rPh sb="54" eb="56">
      <t>シュウエキ</t>
    </rPh>
    <rPh sb="57" eb="59">
      <t>ヒヨウ</t>
    </rPh>
    <rPh sb="60" eb="61">
      <t>マカナ</t>
    </rPh>
    <rPh sb="66" eb="68">
      <t>ジョウキョウ</t>
    </rPh>
    <rPh sb="124" eb="126">
      <t>カンロ</t>
    </rPh>
    <rPh sb="126" eb="128">
      <t>コウシン</t>
    </rPh>
    <rPh sb="128" eb="129">
      <t>リツ</t>
    </rPh>
    <rPh sb="130" eb="131">
      <t>ヒク</t>
    </rPh>
    <rPh sb="138" eb="140">
      <t>コンゴ</t>
    </rPh>
    <rPh sb="141" eb="143">
      <t>コウシン</t>
    </rPh>
    <rPh sb="143" eb="145">
      <t>ジギョウ</t>
    </rPh>
    <rPh sb="146" eb="147">
      <t>カカ</t>
    </rPh>
    <rPh sb="148" eb="150">
      <t>ケイヒ</t>
    </rPh>
    <rPh sb="151" eb="154">
      <t>ヘイジュンカ</t>
    </rPh>
    <rPh sb="154" eb="155">
      <t>トウ</t>
    </rPh>
    <rPh sb="156" eb="158">
      <t>ケイエイ</t>
    </rPh>
    <rPh sb="158" eb="160">
      <t>カイゼン</t>
    </rPh>
    <rPh sb="161" eb="162">
      <t>ム</t>
    </rPh>
    <rPh sb="164" eb="165">
      <t>ト</t>
    </rPh>
    <rPh sb="165" eb="166">
      <t>ク</t>
    </rPh>
    <rPh sb="167" eb="169">
      <t>ヒツヨウ</t>
    </rPh>
    <rPh sb="178" eb="180">
      <t>キュウスイ</t>
    </rPh>
    <rPh sb="180" eb="182">
      <t>ゲンカ</t>
    </rPh>
    <rPh sb="189" eb="190">
      <t>ヒ</t>
    </rPh>
    <rPh sb="191" eb="192">
      <t>ツヅ</t>
    </rPh>
    <rPh sb="196" eb="198">
      <t>シュクゲン</t>
    </rPh>
    <rPh sb="199" eb="200">
      <t>ツト</t>
    </rPh>
    <rPh sb="209" eb="211">
      <t>ルイジ</t>
    </rPh>
    <rPh sb="211" eb="213">
      <t>ダンタイ</t>
    </rPh>
    <rPh sb="214" eb="215">
      <t>ナカ</t>
    </rPh>
    <rPh sb="217" eb="220">
      <t>ヒカクテキ</t>
    </rPh>
    <rPh sb="220" eb="222">
      <t>アンカ</t>
    </rPh>
    <rPh sb="233" eb="235">
      <t>シセツ</t>
    </rPh>
    <rPh sb="235" eb="238">
      <t>リヨウリツ</t>
    </rPh>
    <rPh sb="241" eb="243">
      <t>ヘイセイ</t>
    </rPh>
    <rPh sb="245" eb="246">
      <t>ネン</t>
    </rPh>
    <rPh sb="247" eb="249">
      <t>ニンカ</t>
    </rPh>
    <rPh sb="249" eb="251">
      <t>ヘンコウ</t>
    </rPh>
    <rPh sb="251" eb="252">
      <t>トドケ</t>
    </rPh>
    <rPh sb="253" eb="254">
      <t>オコナ</t>
    </rPh>
    <rPh sb="256" eb="259">
      <t>リヨウリツ</t>
    </rPh>
    <rPh sb="260" eb="263">
      <t>テキセイカ</t>
    </rPh>
    <rPh sb="264" eb="265">
      <t>ハカ</t>
    </rPh>
    <rPh sb="267" eb="269">
      <t>シセツ</t>
    </rPh>
    <rPh sb="274" eb="275">
      <t>トウ</t>
    </rPh>
    <rPh sb="279" eb="281">
      <t>ルイジ</t>
    </rPh>
    <rPh sb="281" eb="283">
      <t>ダンタイ</t>
    </rPh>
    <rPh sb="283" eb="285">
      <t>ヘイキン</t>
    </rPh>
    <rPh sb="287" eb="288">
      <t>タカ</t>
    </rPh>
    <rPh sb="289" eb="290">
      <t>アタイ</t>
    </rPh>
    <rPh sb="291" eb="293">
      <t>スイイ</t>
    </rPh>
    <rPh sb="302" eb="304">
      <t>ユウシュウ</t>
    </rPh>
    <rPh sb="304" eb="305">
      <t>リツ</t>
    </rPh>
    <rPh sb="317" eb="319">
      <t>シセツ</t>
    </rPh>
    <rPh sb="320" eb="322">
      <t>ショウワ</t>
    </rPh>
    <rPh sb="324" eb="326">
      <t>ネンダイ</t>
    </rPh>
    <rPh sb="326" eb="328">
      <t>イコウ</t>
    </rPh>
    <rPh sb="329" eb="331">
      <t>セッチ</t>
    </rPh>
    <rPh sb="333" eb="336">
      <t>ヒカクテキ</t>
    </rPh>
    <rPh sb="336" eb="337">
      <t>アタラ</t>
    </rPh>
    <rPh sb="339" eb="341">
      <t>シセツ</t>
    </rPh>
    <rPh sb="348" eb="350">
      <t>ハイスイ</t>
    </rPh>
    <rPh sb="350" eb="351">
      <t>リョウ</t>
    </rPh>
    <rPh sb="352" eb="354">
      <t>カンシ</t>
    </rPh>
    <rPh sb="357" eb="359">
      <t>ソウキ</t>
    </rPh>
    <rPh sb="360" eb="362">
      <t>ロウスイ</t>
    </rPh>
    <rPh sb="362" eb="364">
      <t>タイオウ</t>
    </rPh>
    <rPh sb="365" eb="366">
      <t>ツト</t>
    </rPh>
    <rPh sb="368" eb="370">
      <t>ケッカ</t>
    </rPh>
    <rPh sb="371" eb="373">
      <t>ルイジ</t>
    </rPh>
    <rPh sb="373" eb="375">
      <t>ダンタイ</t>
    </rPh>
    <rPh sb="375" eb="377">
      <t>ヘイキン</t>
    </rPh>
    <rPh sb="380" eb="381">
      <t>タカ</t>
    </rPh>
    <rPh sb="382" eb="384">
      <t>スイジュン</t>
    </rPh>
    <rPh sb="385" eb="387">
      <t>イジ</t>
    </rPh>
    <phoneticPr fontId="4"/>
  </si>
  <si>
    <r>
      <t xml:space="preserve"> </t>
    </r>
    <r>
      <rPr>
        <sz val="11"/>
        <rFont val="ＭＳ ゴシック"/>
        <family val="3"/>
        <charset val="128"/>
      </rPr>
      <t>「管路更新率」は0.10％と、依然として全国平均、類似団体平均と比較して低い水準にあります。簡易水道施設統合整備事業等の施設整備を進める中で、新たな財源の確保も厳しい状況にあることから、財政調整をしながら、計画的に事業を行う必要があります。</t>
    </r>
    <rPh sb="4" eb="6">
      <t>コウシン</t>
    </rPh>
    <rPh sb="6" eb="7">
      <t>リツ</t>
    </rPh>
    <rPh sb="16" eb="18">
      <t>イゼン</t>
    </rPh>
    <rPh sb="21" eb="23">
      <t>ゼンコク</t>
    </rPh>
    <rPh sb="23" eb="25">
      <t>ヘイキン</t>
    </rPh>
    <rPh sb="30" eb="32">
      <t>ヘイキン</t>
    </rPh>
    <rPh sb="39" eb="41">
      <t>スイジュン</t>
    </rPh>
    <rPh sb="59" eb="60">
      <t>トウ</t>
    </rPh>
    <rPh sb="61" eb="63">
      <t>シセツ</t>
    </rPh>
    <rPh sb="63" eb="65">
      <t>セイビ</t>
    </rPh>
    <rPh sb="66" eb="67">
      <t>スス</t>
    </rPh>
    <rPh sb="69" eb="70">
      <t>ナカ</t>
    </rPh>
    <phoneticPr fontId="4"/>
  </si>
  <si>
    <t>非設置</t>
    <rPh sb="0" eb="1">
      <t>ヒ</t>
    </rPh>
    <rPh sb="1" eb="3">
      <t>セッチ</t>
    </rPh>
    <phoneticPr fontId="4"/>
  </si>
  <si>
    <t>　全国平均や類似団体平均と比較すると、現在のところ経営の健全性、効率性ともに安定した経営状態と言えます。一方で、管路更新については、全国平均、類似団体平均を大きく下回る状況となっています。
　中山間地域等への安定した水の供給のためには、老朽管路更新をはじめとする施設整備が必要となるため、平成30年度までに経営戦略を策定し、平成31年度に法適化を行う予定です。</t>
    <rPh sb="1" eb="3">
      <t>ゼンコク</t>
    </rPh>
    <rPh sb="3" eb="5">
      <t>ヘイキン</t>
    </rPh>
    <rPh sb="6" eb="8">
      <t>ルイジ</t>
    </rPh>
    <rPh sb="8" eb="10">
      <t>ダンタイ</t>
    </rPh>
    <rPh sb="10" eb="12">
      <t>ヘイキン</t>
    </rPh>
    <rPh sb="13" eb="15">
      <t>ヒカク</t>
    </rPh>
    <rPh sb="19" eb="21">
      <t>ゲンザイ</t>
    </rPh>
    <rPh sb="38" eb="40">
      <t>アンテイ</t>
    </rPh>
    <rPh sb="42" eb="44">
      <t>ケイエイ</t>
    </rPh>
    <rPh sb="44" eb="46">
      <t>ジョウタイ</t>
    </rPh>
    <rPh sb="47" eb="48">
      <t>イ</t>
    </rPh>
    <rPh sb="52" eb="54">
      <t>イッポウ</t>
    </rPh>
    <rPh sb="56" eb="58">
      <t>カンロ</t>
    </rPh>
    <rPh sb="58" eb="60">
      <t>コウシン</t>
    </rPh>
    <rPh sb="66" eb="68">
      <t>ゼンコク</t>
    </rPh>
    <rPh sb="68" eb="70">
      <t>ヘイキン</t>
    </rPh>
    <rPh sb="71" eb="73">
      <t>ルイジ</t>
    </rPh>
    <rPh sb="73" eb="75">
      <t>ダンタイ</t>
    </rPh>
    <rPh sb="75" eb="77">
      <t>ヘイキン</t>
    </rPh>
    <rPh sb="78" eb="79">
      <t>オオ</t>
    </rPh>
    <rPh sb="81" eb="83">
      <t>シタマワ</t>
    </rPh>
    <rPh sb="84" eb="86">
      <t>ジョウキョウ</t>
    </rPh>
    <rPh sb="96" eb="99">
      <t>チュウサンカン</t>
    </rPh>
    <rPh sb="99" eb="101">
      <t>チイキ</t>
    </rPh>
    <rPh sb="101" eb="102">
      <t>トウ</t>
    </rPh>
    <rPh sb="104" eb="106">
      <t>アンテイ</t>
    </rPh>
    <rPh sb="108" eb="109">
      <t>ミズ</t>
    </rPh>
    <rPh sb="110" eb="112">
      <t>キョウキュウ</t>
    </rPh>
    <rPh sb="118" eb="120">
      <t>ロウキュウ</t>
    </rPh>
    <rPh sb="120" eb="122">
      <t>カンロ</t>
    </rPh>
    <rPh sb="122" eb="124">
      <t>コウシン</t>
    </rPh>
    <rPh sb="131" eb="133">
      <t>シセツ</t>
    </rPh>
    <rPh sb="133" eb="135">
      <t>セイビ</t>
    </rPh>
    <rPh sb="136" eb="138">
      <t>ヒツヨウ</t>
    </rPh>
    <rPh sb="144" eb="146">
      <t>ヘイセイ</t>
    </rPh>
    <rPh sb="148" eb="150">
      <t>ネンド</t>
    </rPh>
    <rPh sb="153" eb="155">
      <t>ケイエイ</t>
    </rPh>
    <rPh sb="155" eb="157">
      <t>センリャク</t>
    </rPh>
    <rPh sb="158" eb="160">
      <t>サクテイ</t>
    </rPh>
    <rPh sb="162" eb="164">
      <t>ヘイセイ</t>
    </rPh>
    <rPh sb="166" eb="168">
      <t>ネンド</t>
    </rPh>
    <rPh sb="169" eb="170">
      <t>ホウ</t>
    </rPh>
    <rPh sb="170" eb="171">
      <t>テキ</t>
    </rPh>
    <rPh sb="171" eb="172">
      <t>カ</t>
    </rPh>
    <rPh sb="173" eb="174">
      <t>オコナ</t>
    </rPh>
    <rPh sb="175" eb="17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</si>
</sst>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0.14000000000000001</c:v>
                </c:pt>
                <c:pt idx="2">
                  <c:v>0.19</c:v>
                </c:pt>
                <c:pt idx="3">
                  <c:v>0.06</c:v>
                </c:pt>
                <c:pt idx="4">
                  <c:v>0.1</c:v>
                </c:pt>
              </c:numCache>
            </c:numRef>
          </c:val>
        </c:ser>
        <c:dLbls>
          <c:showLegendKey val="0"/>
          <c:showVal val="0"/>
          <c:showCatName val="0"/>
          <c:showSerName val="0"/>
          <c:showPercent val="0"/>
          <c:showBubbleSize val="0"/>
        </c:dLbls>
        <c:gapWidth val="150"/>
        <c:axId val="99730560"/>
        <c:axId val="1368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99730560"/>
        <c:axId val="136824320"/>
      </c:lineChart>
      <c:dateAx>
        <c:axId val="99730560"/>
        <c:scaling>
          <c:orientation val="minMax"/>
        </c:scaling>
        <c:delete val="1"/>
        <c:axPos val="b"/>
        <c:numFmt formatCode="ge" sourceLinked="1"/>
        <c:majorTickMark val="none"/>
        <c:minorTickMark val="none"/>
        <c:tickLblPos val="none"/>
        <c:crossAx val="136824320"/>
        <c:crosses val="autoZero"/>
        <c:auto val="1"/>
        <c:lblOffset val="100"/>
        <c:baseTimeUnit val="years"/>
      </c:dateAx>
      <c:valAx>
        <c:axId val="1368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79.8</c:v>
                </c:pt>
                <c:pt idx="1">
                  <c:v>77.95</c:v>
                </c:pt>
                <c:pt idx="2">
                  <c:v>75.78</c:v>
                </c:pt>
                <c:pt idx="3">
                  <c:v>74.16</c:v>
                </c:pt>
                <c:pt idx="4">
                  <c:v>75.430000000000007</c:v>
                </c:pt>
              </c:numCache>
            </c:numRef>
          </c:val>
        </c:ser>
        <c:dLbls>
          <c:showLegendKey val="0"/>
          <c:showVal val="0"/>
          <c:showCatName val="0"/>
          <c:showSerName val="0"/>
          <c:showPercent val="0"/>
          <c:showBubbleSize val="0"/>
        </c:dLbls>
        <c:gapWidth val="150"/>
        <c:axId val="144276864"/>
        <c:axId val="1442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44276864"/>
        <c:axId val="144291328"/>
      </c:lineChart>
      <c:dateAx>
        <c:axId val="144276864"/>
        <c:scaling>
          <c:orientation val="minMax"/>
        </c:scaling>
        <c:delete val="1"/>
        <c:axPos val="b"/>
        <c:numFmt formatCode="ge" sourceLinked="1"/>
        <c:majorTickMark val="none"/>
        <c:minorTickMark val="none"/>
        <c:tickLblPos val="none"/>
        <c:crossAx val="144291328"/>
        <c:crosses val="autoZero"/>
        <c:auto val="1"/>
        <c:lblOffset val="100"/>
        <c:baseTimeUnit val="years"/>
      </c:dateAx>
      <c:valAx>
        <c:axId val="1442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86.04</c:v>
                </c:pt>
                <c:pt idx="1">
                  <c:v>86.05</c:v>
                </c:pt>
                <c:pt idx="2">
                  <c:v>86.08</c:v>
                </c:pt>
                <c:pt idx="3">
                  <c:v>86.09</c:v>
                </c:pt>
                <c:pt idx="4">
                  <c:v>86.11</c:v>
                </c:pt>
              </c:numCache>
            </c:numRef>
          </c:val>
        </c:ser>
        <c:dLbls>
          <c:showLegendKey val="0"/>
          <c:showVal val="0"/>
          <c:showCatName val="0"/>
          <c:showSerName val="0"/>
          <c:showPercent val="0"/>
          <c:showBubbleSize val="0"/>
        </c:dLbls>
        <c:gapWidth val="150"/>
        <c:axId val="144321536"/>
        <c:axId val="1443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44321536"/>
        <c:axId val="144327808"/>
      </c:lineChart>
      <c:dateAx>
        <c:axId val="144321536"/>
        <c:scaling>
          <c:orientation val="minMax"/>
        </c:scaling>
        <c:delete val="1"/>
        <c:axPos val="b"/>
        <c:numFmt formatCode="ge" sourceLinked="1"/>
        <c:majorTickMark val="none"/>
        <c:minorTickMark val="none"/>
        <c:tickLblPos val="none"/>
        <c:crossAx val="144327808"/>
        <c:crosses val="autoZero"/>
        <c:auto val="1"/>
        <c:lblOffset val="100"/>
        <c:baseTimeUnit val="years"/>
      </c:dateAx>
      <c:valAx>
        <c:axId val="144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78.540000000000006</c:v>
                </c:pt>
                <c:pt idx="1">
                  <c:v>70.12</c:v>
                </c:pt>
                <c:pt idx="2">
                  <c:v>77.930000000000007</c:v>
                </c:pt>
                <c:pt idx="3">
                  <c:v>78.33</c:v>
                </c:pt>
                <c:pt idx="4">
                  <c:v>75.34</c:v>
                </c:pt>
              </c:numCache>
            </c:numRef>
          </c:val>
        </c:ser>
        <c:dLbls>
          <c:showLegendKey val="0"/>
          <c:showVal val="0"/>
          <c:showCatName val="0"/>
          <c:showSerName val="0"/>
          <c:showPercent val="0"/>
          <c:showBubbleSize val="0"/>
        </c:dLbls>
        <c:gapWidth val="150"/>
        <c:axId val="136519680"/>
        <c:axId val="1365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36519680"/>
        <c:axId val="136520832"/>
      </c:lineChart>
      <c:dateAx>
        <c:axId val="136519680"/>
        <c:scaling>
          <c:orientation val="minMax"/>
        </c:scaling>
        <c:delete val="1"/>
        <c:axPos val="b"/>
        <c:numFmt formatCode="ge" sourceLinked="1"/>
        <c:majorTickMark val="none"/>
        <c:minorTickMark val="none"/>
        <c:tickLblPos val="none"/>
        <c:crossAx val="136520832"/>
        <c:crosses val="autoZero"/>
        <c:auto val="1"/>
        <c:lblOffset val="100"/>
        <c:baseTimeUnit val="years"/>
      </c:dateAx>
      <c:valAx>
        <c:axId val="1365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540544"/>
        <c:axId val="1365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40544"/>
        <c:axId val="136542464"/>
      </c:lineChart>
      <c:dateAx>
        <c:axId val="136540544"/>
        <c:scaling>
          <c:orientation val="minMax"/>
        </c:scaling>
        <c:delete val="1"/>
        <c:axPos val="b"/>
        <c:numFmt formatCode="ge" sourceLinked="1"/>
        <c:majorTickMark val="none"/>
        <c:minorTickMark val="none"/>
        <c:tickLblPos val="none"/>
        <c:crossAx val="136542464"/>
        <c:crosses val="autoZero"/>
        <c:auto val="1"/>
        <c:lblOffset val="100"/>
        <c:baseTimeUnit val="years"/>
      </c:dateAx>
      <c:valAx>
        <c:axId val="1365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337728"/>
        <c:axId val="1393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337728"/>
        <c:axId val="139339648"/>
      </c:lineChart>
      <c:dateAx>
        <c:axId val="139337728"/>
        <c:scaling>
          <c:orientation val="minMax"/>
        </c:scaling>
        <c:delete val="1"/>
        <c:axPos val="b"/>
        <c:numFmt formatCode="ge" sourceLinked="1"/>
        <c:majorTickMark val="none"/>
        <c:minorTickMark val="none"/>
        <c:tickLblPos val="none"/>
        <c:crossAx val="139339648"/>
        <c:crosses val="autoZero"/>
        <c:auto val="1"/>
        <c:lblOffset val="100"/>
        <c:baseTimeUnit val="years"/>
      </c:dateAx>
      <c:valAx>
        <c:axId val="1393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382784"/>
        <c:axId val="1393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382784"/>
        <c:axId val="139384704"/>
      </c:lineChart>
      <c:dateAx>
        <c:axId val="139382784"/>
        <c:scaling>
          <c:orientation val="minMax"/>
        </c:scaling>
        <c:delete val="1"/>
        <c:axPos val="b"/>
        <c:numFmt formatCode="ge" sourceLinked="1"/>
        <c:majorTickMark val="none"/>
        <c:minorTickMark val="none"/>
        <c:tickLblPos val="none"/>
        <c:crossAx val="139384704"/>
        <c:crosses val="autoZero"/>
        <c:auto val="1"/>
        <c:lblOffset val="100"/>
        <c:baseTimeUnit val="years"/>
      </c:dateAx>
      <c:valAx>
        <c:axId val="1393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472256"/>
        <c:axId val="1394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472256"/>
        <c:axId val="139486720"/>
      </c:lineChart>
      <c:dateAx>
        <c:axId val="139472256"/>
        <c:scaling>
          <c:orientation val="minMax"/>
        </c:scaling>
        <c:delete val="1"/>
        <c:axPos val="b"/>
        <c:numFmt formatCode="ge" sourceLinked="1"/>
        <c:majorTickMark val="none"/>
        <c:minorTickMark val="none"/>
        <c:tickLblPos val="none"/>
        <c:crossAx val="139486720"/>
        <c:crosses val="autoZero"/>
        <c:auto val="1"/>
        <c:lblOffset val="100"/>
        <c:baseTimeUnit val="years"/>
      </c:dateAx>
      <c:valAx>
        <c:axId val="1394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882.7</c:v>
                </c:pt>
                <c:pt idx="1">
                  <c:v>712.42</c:v>
                </c:pt>
                <c:pt idx="2">
                  <c:v>655.67</c:v>
                </c:pt>
                <c:pt idx="3">
                  <c:v>709.86</c:v>
                </c:pt>
                <c:pt idx="4">
                  <c:v>639.75</c:v>
                </c:pt>
              </c:numCache>
            </c:numRef>
          </c:val>
        </c:ser>
        <c:dLbls>
          <c:showLegendKey val="0"/>
          <c:showVal val="0"/>
          <c:showCatName val="0"/>
          <c:showSerName val="0"/>
          <c:showPercent val="0"/>
          <c:showBubbleSize val="0"/>
        </c:dLbls>
        <c:gapWidth val="150"/>
        <c:axId val="139515008"/>
        <c:axId val="1395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39515008"/>
        <c:axId val="139516928"/>
      </c:lineChart>
      <c:dateAx>
        <c:axId val="139515008"/>
        <c:scaling>
          <c:orientation val="minMax"/>
        </c:scaling>
        <c:delete val="1"/>
        <c:axPos val="b"/>
        <c:numFmt formatCode="ge" sourceLinked="1"/>
        <c:majorTickMark val="none"/>
        <c:minorTickMark val="none"/>
        <c:tickLblPos val="none"/>
        <c:crossAx val="139516928"/>
        <c:crosses val="autoZero"/>
        <c:auto val="1"/>
        <c:lblOffset val="100"/>
        <c:baseTimeUnit val="years"/>
      </c:dateAx>
      <c:valAx>
        <c:axId val="139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70.400000000000006</c:v>
                </c:pt>
                <c:pt idx="1">
                  <c:v>63.03</c:v>
                </c:pt>
                <c:pt idx="2">
                  <c:v>70.739999999999995</c:v>
                </c:pt>
                <c:pt idx="3">
                  <c:v>71.09</c:v>
                </c:pt>
                <c:pt idx="4">
                  <c:v>69.8</c:v>
                </c:pt>
              </c:numCache>
            </c:numRef>
          </c:val>
        </c:ser>
        <c:dLbls>
          <c:showLegendKey val="0"/>
          <c:showVal val="0"/>
          <c:showCatName val="0"/>
          <c:showSerName val="0"/>
          <c:showPercent val="0"/>
          <c:showBubbleSize val="0"/>
        </c:dLbls>
        <c:gapWidth val="150"/>
        <c:axId val="140738944"/>
        <c:axId val="1407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40738944"/>
        <c:axId val="140740864"/>
      </c:lineChart>
      <c:dateAx>
        <c:axId val="140738944"/>
        <c:scaling>
          <c:orientation val="minMax"/>
        </c:scaling>
        <c:delete val="1"/>
        <c:axPos val="b"/>
        <c:numFmt formatCode="ge" sourceLinked="1"/>
        <c:majorTickMark val="none"/>
        <c:minorTickMark val="none"/>
        <c:tickLblPos val="none"/>
        <c:crossAx val="140740864"/>
        <c:crosses val="autoZero"/>
        <c:auto val="1"/>
        <c:lblOffset val="100"/>
        <c:baseTimeUnit val="years"/>
      </c:dateAx>
      <c:valAx>
        <c:axId val="140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212.83</c:v>
                </c:pt>
                <c:pt idx="1">
                  <c:v>234.14</c:v>
                </c:pt>
                <c:pt idx="2">
                  <c:v>216.14</c:v>
                </c:pt>
                <c:pt idx="3">
                  <c:v>212.88</c:v>
                </c:pt>
                <c:pt idx="4">
                  <c:v>219.1</c:v>
                </c:pt>
              </c:numCache>
            </c:numRef>
          </c:val>
        </c:ser>
        <c:dLbls>
          <c:showLegendKey val="0"/>
          <c:showVal val="0"/>
          <c:showCatName val="0"/>
          <c:showSerName val="0"/>
          <c:showPercent val="0"/>
          <c:showBubbleSize val="0"/>
        </c:dLbls>
        <c:gapWidth val="150"/>
        <c:axId val="144248832"/>
        <c:axId val="1442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44248832"/>
        <c:axId val="144250752"/>
      </c:lineChart>
      <c:dateAx>
        <c:axId val="144248832"/>
        <c:scaling>
          <c:orientation val="minMax"/>
        </c:scaling>
        <c:delete val="1"/>
        <c:axPos val="b"/>
        <c:numFmt formatCode="ge" sourceLinked="1"/>
        <c:majorTickMark val="none"/>
        <c:minorTickMark val="none"/>
        <c:tickLblPos val="none"/>
        <c:crossAx val="144250752"/>
        <c:crosses val="autoZero"/>
        <c:auto val="1"/>
        <c:lblOffset val="100"/>
        <c:baseTimeUnit val="years"/>
      </c:dateAx>
      <c:valAx>
        <c:axId val="1442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8"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宮崎県　日向市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80" t="s">
        <v>122</v>
      </c>
      <c r="AE8" s="80"/>
      <c r="AF8" s="80"/>
      <c r="AG8" s="80"/>
      <c r="AH8" s="80"/>
      <c r="AI8" s="80"/>
      <c r="AJ8" s="80"/>
      <c r="AK8" s="2"/>
      <c r="AL8" s="73">
        <f>データ!$R$6</f>
        <v>62746</v>
      </c>
      <c r="AM8" s="73"/>
      <c r="AN8" s="73"/>
      <c r="AO8" s="73"/>
      <c r="AP8" s="73"/>
      <c r="AQ8" s="73"/>
      <c r="AR8" s="73"/>
      <c r="AS8" s="73"/>
      <c r="AT8" s="72">
        <f>データ!$S$6</f>
        <v>336.93</v>
      </c>
      <c r="AU8" s="72"/>
      <c r="AV8" s="72"/>
      <c r="AW8" s="72"/>
      <c r="AX8" s="72"/>
      <c r="AY8" s="72"/>
      <c r="AZ8" s="72"/>
      <c r="BA8" s="72"/>
      <c r="BB8" s="72">
        <f>データ!$T$6</f>
        <v>186.23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4.97</v>
      </c>
      <c r="Q10" s="72"/>
      <c r="R10" s="72"/>
      <c r="S10" s="72"/>
      <c r="T10" s="72"/>
      <c r="U10" s="72"/>
      <c r="V10" s="72"/>
      <c r="W10" s="73">
        <f>データ!$Q$6</f>
        <v>2268</v>
      </c>
      <c r="X10" s="73"/>
      <c r="Y10" s="73"/>
      <c r="Z10" s="73"/>
      <c r="AA10" s="73"/>
      <c r="AB10" s="73"/>
      <c r="AC10" s="73"/>
      <c r="AD10" s="2"/>
      <c r="AE10" s="2"/>
      <c r="AF10" s="2"/>
      <c r="AG10" s="2"/>
      <c r="AH10" s="2"/>
      <c r="AI10" s="2"/>
      <c r="AJ10" s="2"/>
      <c r="AK10" s="2"/>
      <c r="AL10" s="73">
        <f>データ!$U$6</f>
        <v>3101</v>
      </c>
      <c r="AM10" s="73"/>
      <c r="AN10" s="73"/>
      <c r="AO10" s="73"/>
      <c r="AP10" s="73"/>
      <c r="AQ10" s="73"/>
      <c r="AR10" s="73"/>
      <c r="AS10" s="73"/>
      <c r="AT10" s="72">
        <f>データ!$V$6</f>
        <v>16.850000000000001</v>
      </c>
      <c r="AU10" s="72"/>
      <c r="AV10" s="72"/>
      <c r="AW10" s="72"/>
      <c r="AX10" s="72"/>
      <c r="AY10" s="72"/>
      <c r="AZ10" s="72"/>
      <c r="BA10" s="72"/>
      <c r="BB10" s="72">
        <f>データ!$W$6</f>
        <v>184.04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120</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4" t="s">
        <v>123</v>
      </c>
      <c r="BM66" s="65"/>
      <c r="BN66" s="65"/>
      <c r="BO66" s="65"/>
      <c r="BP66" s="65"/>
      <c r="BQ66" s="65"/>
      <c r="BR66" s="65"/>
      <c r="BS66" s="65"/>
      <c r="BT66" s="65"/>
      <c r="BU66" s="65"/>
      <c r="BV66" s="65"/>
      <c r="BW66" s="65"/>
      <c r="BX66" s="65"/>
      <c r="BY66" s="65"/>
      <c r="BZ66" s="6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4"/>
      <c r="BM67" s="65"/>
      <c r="BN67" s="65"/>
      <c r="BO67" s="65"/>
      <c r="BP67" s="65"/>
      <c r="BQ67" s="65"/>
      <c r="BR67" s="65"/>
      <c r="BS67" s="65"/>
      <c r="BT67" s="65"/>
      <c r="BU67" s="65"/>
      <c r="BV67" s="65"/>
      <c r="BW67" s="65"/>
      <c r="BX67" s="65"/>
      <c r="BY67" s="65"/>
      <c r="BZ67" s="6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4"/>
      <c r="BM68" s="65"/>
      <c r="BN68" s="65"/>
      <c r="BO68" s="65"/>
      <c r="BP68" s="65"/>
      <c r="BQ68" s="65"/>
      <c r="BR68" s="65"/>
      <c r="BS68" s="65"/>
      <c r="BT68" s="65"/>
      <c r="BU68" s="65"/>
      <c r="BV68" s="65"/>
      <c r="BW68" s="65"/>
      <c r="BX68" s="65"/>
      <c r="BY68" s="65"/>
      <c r="BZ68" s="6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4"/>
      <c r="BM69" s="65"/>
      <c r="BN69" s="65"/>
      <c r="BO69" s="65"/>
      <c r="BP69" s="65"/>
      <c r="BQ69" s="65"/>
      <c r="BR69" s="65"/>
      <c r="BS69" s="65"/>
      <c r="BT69" s="65"/>
      <c r="BU69" s="65"/>
      <c r="BV69" s="65"/>
      <c r="BW69" s="65"/>
      <c r="BX69" s="65"/>
      <c r="BY69" s="65"/>
      <c r="BZ69" s="6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4"/>
      <c r="BM70" s="65"/>
      <c r="BN70" s="65"/>
      <c r="BO70" s="65"/>
      <c r="BP70" s="65"/>
      <c r="BQ70" s="65"/>
      <c r="BR70" s="65"/>
      <c r="BS70" s="65"/>
      <c r="BT70" s="65"/>
      <c r="BU70" s="65"/>
      <c r="BV70" s="65"/>
      <c r="BW70" s="65"/>
      <c r="BX70" s="65"/>
      <c r="BY70" s="65"/>
      <c r="BZ70" s="6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4"/>
      <c r="BM71" s="65"/>
      <c r="BN71" s="65"/>
      <c r="BO71" s="65"/>
      <c r="BP71" s="65"/>
      <c r="BQ71" s="65"/>
      <c r="BR71" s="65"/>
      <c r="BS71" s="65"/>
      <c r="BT71" s="65"/>
      <c r="BU71" s="65"/>
      <c r="BV71" s="65"/>
      <c r="BW71" s="65"/>
      <c r="BX71" s="65"/>
      <c r="BY71" s="65"/>
      <c r="BZ71" s="6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4"/>
      <c r="BM72" s="65"/>
      <c r="BN72" s="65"/>
      <c r="BO72" s="65"/>
      <c r="BP72" s="65"/>
      <c r="BQ72" s="65"/>
      <c r="BR72" s="65"/>
      <c r="BS72" s="65"/>
      <c r="BT72" s="65"/>
      <c r="BU72" s="65"/>
      <c r="BV72" s="65"/>
      <c r="BW72" s="65"/>
      <c r="BX72" s="65"/>
      <c r="BY72" s="65"/>
      <c r="BZ72" s="6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4"/>
      <c r="BM73" s="65"/>
      <c r="BN73" s="65"/>
      <c r="BO73" s="65"/>
      <c r="BP73" s="65"/>
      <c r="BQ73" s="65"/>
      <c r="BR73" s="65"/>
      <c r="BS73" s="65"/>
      <c r="BT73" s="65"/>
      <c r="BU73" s="65"/>
      <c r="BV73" s="65"/>
      <c r="BW73" s="65"/>
      <c r="BX73" s="65"/>
      <c r="BY73" s="65"/>
      <c r="BZ73" s="6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4"/>
      <c r="BM74" s="65"/>
      <c r="BN74" s="65"/>
      <c r="BO74" s="65"/>
      <c r="BP74" s="65"/>
      <c r="BQ74" s="65"/>
      <c r="BR74" s="65"/>
      <c r="BS74" s="65"/>
      <c r="BT74" s="65"/>
      <c r="BU74" s="65"/>
      <c r="BV74" s="65"/>
      <c r="BW74" s="65"/>
      <c r="BX74" s="65"/>
      <c r="BY74" s="65"/>
      <c r="BZ74" s="6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4"/>
      <c r="BM75" s="65"/>
      <c r="BN75" s="65"/>
      <c r="BO75" s="65"/>
      <c r="BP75" s="65"/>
      <c r="BQ75" s="65"/>
      <c r="BR75" s="65"/>
      <c r="BS75" s="65"/>
      <c r="BT75" s="65"/>
      <c r="BU75" s="65"/>
      <c r="BV75" s="65"/>
      <c r="BW75" s="65"/>
      <c r="BX75" s="65"/>
      <c r="BY75" s="65"/>
      <c r="BZ75" s="6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4"/>
      <c r="BM76" s="65"/>
      <c r="BN76" s="65"/>
      <c r="BO76" s="65"/>
      <c r="BP76" s="65"/>
      <c r="BQ76" s="65"/>
      <c r="BR76" s="65"/>
      <c r="BS76" s="65"/>
      <c r="BT76" s="65"/>
      <c r="BU76" s="65"/>
      <c r="BV76" s="65"/>
      <c r="BW76" s="65"/>
      <c r="BX76" s="65"/>
      <c r="BY76" s="65"/>
      <c r="BZ76" s="6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4"/>
      <c r="BM77" s="65"/>
      <c r="BN77" s="65"/>
      <c r="BO77" s="65"/>
      <c r="BP77" s="65"/>
      <c r="BQ77" s="65"/>
      <c r="BR77" s="65"/>
      <c r="BS77" s="65"/>
      <c r="BT77" s="65"/>
      <c r="BU77" s="65"/>
      <c r="BV77" s="65"/>
      <c r="BW77" s="65"/>
      <c r="BX77" s="65"/>
      <c r="BY77" s="65"/>
      <c r="BZ77" s="6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4"/>
      <c r="BM78" s="65"/>
      <c r="BN78" s="65"/>
      <c r="BO78" s="65"/>
      <c r="BP78" s="65"/>
      <c r="BQ78" s="65"/>
      <c r="BR78" s="65"/>
      <c r="BS78" s="65"/>
      <c r="BT78" s="65"/>
      <c r="BU78" s="65"/>
      <c r="BV78" s="65"/>
      <c r="BW78" s="65"/>
      <c r="BX78" s="65"/>
      <c r="BY78" s="65"/>
      <c r="BZ78" s="66"/>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64"/>
      <c r="BM79" s="65"/>
      <c r="BN79" s="65"/>
      <c r="BO79" s="65"/>
      <c r="BP79" s="65"/>
      <c r="BQ79" s="65"/>
      <c r="BR79" s="65"/>
      <c r="BS79" s="65"/>
      <c r="BT79" s="65"/>
      <c r="BU79" s="65"/>
      <c r="BV79" s="65"/>
      <c r="BW79" s="65"/>
      <c r="BX79" s="65"/>
      <c r="BY79" s="65"/>
      <c r="BZ79" s="66"/>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64"/>
      <c r="BM80" s="65"/>
      <c r="BN80" s="65"/>
      <c r="BO80" s="65"/>
      <c r="BP80" s="65"/>
      <c r="BQ80" s="65"/>
      <c r="BR80" s="65"/>
      <c r="BS80" s="65"/>
      <c r="BT80" s="65"/>
      <c r="BU80" s="65"/>
      <c r="BV80" s="65"/>
      <c r="BW80" s="65"/>
      <c r="BX80" s="65"/>
      <c r="BY80" s="65"/>
      <c r="BZ80" s="6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4"/>
      <c r="BM81" s="65"/>
      <c r="BN81" s="65"/>
      <c r="BO81" s="65"/>
      <c r="BP81" s="65"/>
      <c r="BQ81" s="65"/>
      <c r="BR81" s="65"/>
      <c r="BS81" s="65"/>
      <c r="BT81" s="65"/>
      <c r="BU81" s="65"/>
      <c r="BV81" s="65"/>
      <c r="BW81" s="65"/>
      <c r="BX81" s="65"/>
      <c r="BY81" s="65"/>
      <c r="BZ81" s="6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7"/>
      <c r="BM82" s="68"/>
      <c r="BN82" s="68"/>
      <c r="BO82" s="68"/>
      <c r="BP82" s="68"/>
      <c r="BQ82" s="68"/>
      <c r="BR82" s="68"/>
      <c r="BS82" s="68"/>
      <c r="BT82" s="68"/>
      <c r="BU82" s="68"/>
      <c r="BV82" s="68"/>
      <c r="BW82" s="68"/>
      <c r="BX82" s="68"/>
      <c r="BY82" s="68"/>
      <c r="BZ82" s="69"/>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452068</v>
      </c>
      <c r="D6" s="34">
        <f t="shared" si="3"/>
        <v>47</v>
      </c>
      <c r="E6" s="34">
        <f t="shared" si="3"/>
        <v>1</v>
      </c>
      <c r="F6" s="34">
        <f t="shared" si="3"/>
        <v>0</v>
      </c>
      <c r="G6" s="34">
        <f t="shared" si="3"/>
        <v>0</v>
      </c>
      <c r="H6" s="34" t="str">
        <f t="shared" si="3"/>
        <v>宮崎県　日向市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4.97</v>
      </c>
      <c r="Q6" s="35">
        <f t="shared" si="3"/>
        <v>2268</v>
      </c>
      <c r="R6" s="35">
        <f t="shared" si="3"/>
        <v>62746</v>
      </c>
      <c r="S6" s="35">
        <f t="shared" si="3"/>
        <v>336.93</v>
      </c>
      <c r="T6" s="35">
        <f t="shared" si="3"/>
        <v>186.23</v>
      </c>
      <c r="U6" s="35">
        <f t="shared" si="3"/>
        <v>3101</v>
      </c>
      <c r="V6" s="35">
        <f t="shared" si="3"/>
        <v>16.850000000000001</v>
      </c>
      <c r="W6" s="35">
        <f t="shared" si="3"/>
        <v>184.04</v>
      </c>
      <c r="X6" s="36">
        <f>IF(X7="",NA(),X7)</f>
        <v>78.540000000000006</v>
      </c>
      <c r="Y6" s="36">
        <f t="shared" ref="Y6:AG6" si="4">IF(Y7="",NA(),Y7)</f>
        <v>70.12</v>
      </c>
      <c r="Z6" s="36">
        <f t="shared" si="4"/>
        <v>77.930000000000007</v>
      </c>
      <c r="AA6" s="36">
        <f t="shared" si="4"/>
        <v>78.33</v>
      </c>
      <c r="AB6" s="36">
        <f t="shared" si="4"/>
        <v>75.34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882.7</v>
      </c>
      <c r="BF6" s="36">
        <f t="shared" ref="BF6:BN6" si="7">IF(BF7="",NA(),BF7)</f>
        <v>712.42</v>
      </c>
      <c r="BG6" s="36">
        <f t="shared" si="7"/>
        <v>655.67</v>
      </c>
      <c r="BH6" s="36">
        <f t="shared" si="7"/>
        <v>709.86</v>
      </c>
      <c r="BI6" s="36">
        <f t="shared" si="7"/>
        <v>639.75</v>
      </c>
      <c r="BJ6" s="36">
        <f t="shared" si="7"/>
        <v>1108.26</v>
      </c>
      <c r="BK6" s="36">
        <f t="shared" si="7"/>
        <v>1113.76</v>
      </c>
      <c r="BL6" s="36">
        <f t="shared" si="7"/>
        <v>1125.69</v>
      </c>
      <c r="BM6" s="36">
        <f t="shared" si="7"/>
        <v>1134.67</v>
      </c>
      <c r="BN6" s="36">
        <f t="shared" si="7"/>
        <v>1144.79</v>
      </c>
      <c r="BO6" s="35" t="str">
        <f>IF(BO7="","",IF(BO7="-","【-】","【"&amp;SUBSTITUTE(TEXT(BO7,"#,##0.00"),"-","△")&amp;"】"))</f>
        <v>【1,280.76】</v>
      </c>
      <c r="BP6" s="36">
        <f>IF(BP7="",NA(),BP7)</f>
        <v>70.400000000000006</v>
      </c>
      <c r="BQ6" s="36">
        <f t="shared" ref="BQ6:BY6" si="8">IF(BQ7="",NA(),BQ7)</f>
        <v>63.03</v>
      </c>
      <c r="BR6" s="36">
        <f t="shared" si="8"/>
        <v>70.739999999999995</v>
      </c>
      <c r="BS6" s="36">
        <f t="shared" si="8"/>
        <v>71.09</v>
      </c>
      <c r="BT6" s="36">
        <f t="shared" si="8"/>
        <v>69.8</v>
      </c>
      <c r="BU6" s="36">
        <f t="shared" si="8"/>
        <v>19.77</v>
      </c>
      <c r="BV6" s="36">
        <f t="shared" si="8"/>
        <v>34.25</v>
      </c>
      <c r="BW6" s="36">
        <f t="shared" si="8"/>
        <v>46.48</v>
      </c>
      <c r="BX6" s="36">
        <f t="shared" si="8"/>
        <v>40.6</v>
      </c>
      <c r="BY6" s="36">
        <f t="shared" si="8"/>
        <v>56.04</v>
      </c>
      <c r="BZ6" s="35" t="str">
        <f>IF(BZ7="","",IF(BZ7="-","【-】","【"&amp;SUBSTITUTE(TEXT(BZ7,"#,##0.00"),"-","△")&amp;"】"))</f>
        <v>【53.06】</v>
      </c>
      <c r="CA6" s="36">
        <f>IF(CA7="",NA(),CA7)</f>
        <v>212.83</v>
      </c>
      <c r="CB6" s="36">
        <f t="shared" ref="CB6:CJ6" si="9">IF(CB7="",NA(),CB7)</f>
        <v>234.14</v>
      </c>
      <c r="CC6" s="36">
        <f t="shared" si="9"/>
        <v>216.14</v>
      </c>
      <c r="CD6" s="36">
        <f t="shared" si="9"/>
        <v>212.88</v>
      </c>
      <c r="CE6" s="36">
        <f t="shared" si="9"/>
        <v>219.1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79.8</v>
      </c>
      <c r="CM6" s="36">
        <f t="shared" ref="CM6:CU6" si="10">IF(CM7="",NA(),CM7)</f>
        <v>77.95</v>
      </c>
      <c r="CN6" s="36">
        <f t="shared" si="10"/>
        <v>75.78</v>
      </c>
      <c r="CO6" s="36">
        <f t="shared" si="10"/>
        <v>74.16</v>
      </c>
      <c r="CP6" s="36">
        <f t="shared" si="10"/>
        <v>75.430000000000007</v>
      </c>
      <c r="CQ6" s="36">
        <f t="shared" si="10"/>
        <v>57.17</v>
      </c>
      <c r="CR6" s="36">
        <f t="shared" si="10"/>
        <v>57.55</v>
      </c>
      <c r="CS6" s="36">
        <f t="shared" si="10"/>
        <v>57.43</v>
      </c>
      <c r="CT6" s="36">
        <f t="shared" si="10"/>
        <v>57.29</v>
      </c>
      <c r="CU6" s="36">
        <f t="shared" si="10"/>
        <v>55.9</v>
      </c>
      <c r="CV6" s="35" t="str">
        <f>IF(CV7="","",IF(CV7="-","【-】","【"&amp;SUBSTITUTE(TEXT(CV7,"#,##0.00"),"-","△")&amp;"】"))</f>
        <v>【56.28】</v>
      </c>
      <c r="CW6" s="36">
        <f>IF(CW7="",NA(),CW7)</f>
        <v>86.04</v>
      </c>
      <c r="CX6" s="36">
        <f t="shared" ref="CX6:DF6" si="11">IF(CX7="",NA(),CX7)</f>
        <v>86.05</v>
      </c>
      <c r="CY6" s="36">
        <f t="shared" si="11"/>
        <v>86.08</v>
      </c>
      <c r="CZ6" s="36">
        <f t="shared" si="11"/>
        <v>86.09</v>
      </c>
      <c r="DA6" s="36">
        <f t="shared" si="11"/>
        <v>86.11</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0.14000000000000001</v>
      </c>
      <c r="EF6" s="36">
        <f t="shared" si="14"/>
        <v>0.19</v>
      </c>
      <c r="EG6" s="36">
        <f t="shared" si="14"/>
        <v>0.06</v>
      </c>
      <c r="EH6" s="36">
        <f t="shared" si="14"/>
        <v>0.1</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452068</v>
      </c>
      <c r="D7" s="38">
        <v>47</v>
      </c>
      <c r="E7" s="38">
        <v>1</v>
      </c>
      <c r="F7" s="38">
        <v>0</v>
      </c>
      <c r="G7" s="38">
        <v>0</v>
      </c>
      <c r="H7" s="38" t="s">
        <v>108</v>
      </c>
      <c r="I7" s="38" t="s">
        <v>109</v>
      </c>
      <c r="J7" s="38" t="s">
        <v>110</v>
      </c>
      <c r="K7" s="38" t="s">
        <v>111</v>
      </c>
      <c r="L7" s="38" t="s">
        <v>112</v>
      </c>
      <c r="M7" s="38"/>
      <c r="N7" s="39" t="s">
        <v>113</v>
      </c>
      <c r="O7" s="39" t="s">
        <v>114</v>
      </c>
      <c r="P7" s="39">
        <v>4.97</v>
      </c>
      <c r="Q7" s="39">
        <v>2268</v>
      </c>
      <c r="R7" s="39">
        <v>62746</v>
      </c>
      <c r="S7" s="39">
        <v>336.93</v>
      </c>
      <c r="T7" s="39">
        <v>186.23</v>
      </c>
      <c r="U7" s="39">
        <v>3101</v>
      </c>
      <c r="V7" s="39">
        <v>16.850000000000001</v>
      </c>
      <c r="W7" s="39">
        <v>184.04</v>
      </c>
      <c r="X7" s="39">
        <v>78.540000000000006</v>
      </c>
      <c r="Y7" s="39">
        <v>70.12</v>
      </c>
      <c r="Z7" s="39">
        <v>77.930000000000007</v>
      </c>
      <c r="AA7" s="39">
        <v>78.33</v>
      </c>
      <c r="AB7" s="39">
        <v>75.34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882.7</v>
      </c>
      <c r="BF7" s="39">
        <v>712.42</v>
      </c>
      <c r="BG7" s="39">
        <v>655.67</v>
      </c>
      <c r="BH7" s="39">
        <v>709.86</v>
      </c>
      <c r="BI7" s="39">
        <v>639.75</v>
      </c>
      <c r="BJ7" s="39">
        <v>1108.26</v>
      </c>
      <c r="BK7" s="39">
        <v>1113.76</v>
      </c>
      <c r="BL7" s="39">
        <v>1125.69</v>
      </c>
      <c r="BM7" s="39">
        <v>1134.67</v>
      </c>
      <c r="BN7" s="39">
        <v>1144.79</v>
      </c>
      <c r="BO7" s="39">
        <v>1280.76</v>
      </c>
      <c r="BP7" s="39">
        <v>70.400000000000006</v>
      </c>
      <c r="BQ7" s="39">
        <v>63.03</v>
      </c>
      <c r="BR7" s="39">
        <v>70.739999999999995</v>
      </c>
      <c r="BS7" s="39">
        <v>71.09</v>
      </c>
      <c r="BT7" s="39">
        <v>69.8</v>
      </c>
      <c r="BU7" s="39">
        <v>19.77</v>
      </c>
      <c r="BV7" s="39">
        <v>34.25</v>
      </c>
      <c r="BW7" s="39">
        <v>46.48</v>
      </c>
      <c r="BX7" s="39">
        <v>40.6</v>
      </c>
      <c r="BY7" s="39">
        <v>56.04</v>
      </c>
      <c r="BZ7" s="39">
        <v>53.06</v>
      </c>
      <c r="CA7" s="39">
        <v>212.83</v>
      </c>
      <c r="CB7" s="39">
        <v>234.14</v>
      </c>
      <c r="CC7" s="39">
        <v>216.14</v>
      </c>
      <c r="CD7" s="39">
        <v>212.88</v>
      </c>
      <c r="CE7" s="39">
        <v>219.1</v>
      </c>
      <c r="CF7" s="39">
        <v>878.73</v>
      </c>
      <c r="CG7" s="39">
        <v>501.18</v>
      </c>
      <c r="CH7" s="39">
        <v>376.61</v>
      </c>
      <c r="CI7" s="39">
        <v>440.03</v>
      </c>
      <c r="CJ7" s="39">
        <v>304.35000000000002</v>
      </c>
      <c r="CK7" s="39">
        <v>314.83</v>
      </c>
      <c r="CL7" s="39">
        <v>79.8</v>
      </c>
      <c r="CM7" s="39">
        <v>77.95</v>
      </c>
      <c r="CN7" s="39">
        <v>75.78</v>
      </c>
      <c r="CO7" s="39">
        <v>74.16</v>
      </c>
      <c r="CP7" s="39">
        <v>75.430000000000007</v>
      </c>
      <c r="CQ7" s="39">
        <v>57.17</v>
      </c>
      <c r="CR7" s="39">
        <v>57.55</v>
      </c>
      <c r="CS7" s="39">
        <v>57.43</v>
      </c>
      <c r="CT7" s="39">
        <v>57.29</v>
      </c>
      <c r="CU7" s="39">
        <v>55.9</v>
      </c>
      <c r="CV7" s="39">
        <v>56.28</v>
      </c>
      <c r="CW7" s="39">
        <v>86.04</v>
      </c>
      <c r="CX7" s="39">
        <v>86.05</v>
      </c>
      <c r="CY7" s="39">
        <v>86.08</v>
      </c>
      <c r="CZ7" s="39">
        <v>86.09</v>
      </c>
      <c r="DA7" s="39">
        <v>86.11</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0.14000000000000001</v>
      </c>
      <c r="EF7" s="39">
        <v>0.19</v>
      </c>
      <c r="EG7" s="39">
        <v>0.06</v>
      </c>
      <c r="EH7" s="39">
        <v>0.1</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雪江</cp:lastModifiedBy>
  <cp:lastPrinted>2018-02-20T11:05:01Z</cp:lastPrinted>
  <dcterms:created xsi:type="dcterms:W3CDTF">2017-12-25T01:48:21Z</dcterms:created>
  <dcterms:modified xsi:type="dcterms:W3CDTF">2018-02-20T23:59:40Z</dcterms:modified>
  <cp:category/>
</cp:coreProperties>
</file>