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<sst xmlns="http://schemas.openxmlformats.org/spreadsheetml/2006/main" count="237" uniqueCount="125">
  <si>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</si>
  <si>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</si>
  <si>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</si>
  <si>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</si>
  <si>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</si>
  <si>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</si>
  <si>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</si>
  <si>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</si>
  <si>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</si>
  <si>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</si>
  <si>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</si>
  <si>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</si>
  <si>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</si>
  <si>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</si>
  <si>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</si>
  <si>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</si>
  <si>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</si>
  <si>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</si>
  <si>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</si>
  <si>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</si>
  <si>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</si>
  <si>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</si>
  <si>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</si>
  <si>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</si>
  <si>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</si>
  <si>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</si>
  <si>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</si>
  <si>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</si>
  <si>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</si>
  <si>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</si>
  <si>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</si>
  <si>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</si>
  <si>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</si>
  <si>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</si>
  <si>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</si>
  <si>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</si>
  <si>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</si>
  <si>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</si>
  <si>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</si>
  <si>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</si>
  <si>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</si>
  <si>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</si>
  <si>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</si>
  <si>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</si>
  <si>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</si>
  <si>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</si>
  <si>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</si>
  <si>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</si>
  <si>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</si>
  <si>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</si>
  <si>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</si>
  <si>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</si>
  <si>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</si>
  <si>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</si>
  <si>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</si>
  <si>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</si>
  <si>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</si>
  <si>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</si>
  <si>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</si>
  <si>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</si>
  <si>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</si>
  <si>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</si>
  <si>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</si>
  <si>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</si>
  <si>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</si>
  <si>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</si>
  <si>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</si>
  <si>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</si>
  <si>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</si>
  <si>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</si>
  <si>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</si>
  <si>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</si>
  <si>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</si>
  <si>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</si>
  <si>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</si>
  <si>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</si>
  <si>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</si>
  <si>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</si>
  <si>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</si>
  <si>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</si>
  <si>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</si>
  <si>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</si>
  <si>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</si>
  <si>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</si>
  <si>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</si>
  <si>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</si>
  <si>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</si>
  <si>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</si>
  <si>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</si>
  <si>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</si>
  <si>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</si>
  <si>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</si>
  <si>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</si>
  <si>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</si>
  <si>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</si>
  <si>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</si>
  <si>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</si>
  <si>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</si>
  <si>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</si>
  <si>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</si>
  <si>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</si>
  <si>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</si>
  <si>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</si>
  <si>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</si>
  <si>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</si>
  <si>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</si>
  <si>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</si>
  <si>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</si>
  <si>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</si>
  <si>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串間市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</si>
  <si>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</si>
  <si>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</si>
  <si>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</si>
  <si>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</si>
  <si>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</si>
  <si>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</si>
  <si>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</si>
  <si>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</si>
  <si>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</si>
  <si>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</si>
  <si>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</si>
  <si>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の更新投資の実施状況」については、H24年度の料金改定により更新財源を確保したこともあり、H24年度以降は類似団体と比較して更新は進んでいますが、H28年度については、他事業（簡易水道統合整備事業）との事業量の調整などもあり、管路更新率が減少したところです。
　また、一部の簡易水道施設では老朽化している施設や管路も残されているため、今後も計画的な更新を行い、老朽化対策を図る必要があります。</t>
    <rPh sb="51" eb="53">
      <t>ネンド</t>
    </rPh>
    <rPh sb="53" eb="55">
      <t>イコウ</t>
    </rPh>
    <rPh sb="79" eb="81">
      <t>ネンド</t>
    </rPh>
    <rPh sb="87" eb="88">
      <t>タ</t>
    </rPh>
    <rPh sb="88" eb="90">
      <t>ジギョウ</t>
    </rPh>
    <rPh sb="91" eb="99">
      <t>カンイスイドウトウゴウセイビ</t>
    </rPh>
    <rPh sb="99" eb="101">
      <t>ジギョウ</t>
    </rPh>
    <rPh sb="104" eb="106">
      <t>ジギョウ</t>
    </rPh>
    <rPh sb="106" eb="107">
      <t>リョウ</t>
    </rPh>
    <rPh sb="108" eb="110">
      <t>チョウセイ</t>
    </rPh>
    <rPh sb="116" eb="118">
      <t>カンロ</t>
    </rPh>
    <rPh sb="118" eb="120">
      <t>コウシン</t>
    </rPh>
    <rPh sb="120" eb="121">
      <t>リツ</t>
    </rPh>
    <rPh sb="122" eb="124">
      <t>ゲンショウ</t>
    </rPh>
    <phoneticPr fontId="4"/>
  </si>
  <si>
    <t>非設置</t>
    <rPh sb="0" eb="1">
      <t>ヒ</t>
    </rPh>
    <rPh sb="1" eb="3">
      <t>セッチ</t>
    </rPh>
    <phoneticPr fontId="4"/>
  </si>
  <si>
    <t>「単年度の収支」については、串間市の簡易水道事業の場合、水道事業と統一した料金を採用していることや、人口密度が低いことなどから収益性が低い状況となっており、必ずしも経営の健全性が図られているとは言えません。H28年度については、総費用が増加したものの、地方債償還金が減少したため改善しています。また、水道事業と同様、H20年度、H24年度の料金改定した結果が料金回収率（料金水準の適切性）に表れてきています。
「債務残高」については、減少傾向にありましたが、H26年度から行っている簡易水道統合事業により、企業債を発行しているため、今後は企業債残高は増える見込みであり、支払利息の増加も見込まれます。
「費用の効率性」については、類似団体と比較すると、高い数値となっています。給水原価が低い方が費用をかけずに水を供給することができるため、できる限り費用抑制に努め、給水原価を低く抑える必要があります。「施設の効率性」については、近年の人口減少により簡易水道区域内においても給水人口が減少しているため、類似団体と比較すると低い状況となっています。「供給した配水量の効率性」については、漏水が多かった老朽管を更新したことにより、有収率はH27年度以降改善しましたが、H28年度は若干数値が悪化しています。今後も漏水箇所の特定を行いながら、効率の良い経営を行っていく必要があります。</t>
    <rPh sb="114" eb="117">
      <t>ソウヒヨウ</t>
    </rPh>
    <rPh sb="118" eb="120">
      <t>ゾウカ</t>
    </rPh>
    <rPh sb="126" eb="129">
      <t>チホウサイ</t>
    </rPh>
    <rPh sb="129" eb="131">
      <t>ショウカン</t>
    </rPh>
    <rPh sb="131" eb="132">
      <t>キン</t>
    </rPh>
    <rPh sb="133" eb="135">
      <t>ゲンショウ</t>
    </rPh>
    <rPh sb="326" eb="327">
      <t>タカ</t>
    </rPh>
    <rPh sb="519" eb="521">
      <t>ネンド</t>
    </rPh>
    <rPh sb="521" eb="523">
      <t>イコウ</t>
    </rPh>
    <rPh sb="534" eb="536">
      <t>ネンド</t>
    </rPh>
    <rPh sb="537" eb="539">
      <t>ジャッカン</t>
    </rPh>
    <rPh sb="539" eb="541">
      <t>スウチ</t>
    </rPh>
    <rPh sb="542" eb="544">
      <t>アッカ</t>
    </rPh>
    <phoneticPr fontId="4"/>
  </si>
  <si>
    <t>　簡易水道については、水道事業と同じ統一料金であることや、人口密度の低さなどから収益性が低いのが特徴であるため、一般会計からの繰入が必要となっています。現実的には、収益的収支比率が100％以上になることは望めないですが、今後も費用抑制に努めながら、経営を行っていく必要があります。　また、施設の老朽化対策を図る必要もありますが、将来の人口推移を見極めながら、適正な規模の施設になるように考えながら投資を行っていく必要があります。
　経営戦略については平成28年度に策定済です。</t>
    <rPh sb="232" eb="234">
      <t>サクテイ</t>
    </rPh>
    <rPh sb="234" eb="235">
      <t>スミ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</si>
</sst>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0.48</c:v>
                </c:pt>
                <c:pt idx="1">
                  <c:v>1.67</c:v>
                </c:pt>
                <c:pt idx="2">
                  <c:v>1.38</c:v>
                </c:pt>
                <c:pt idx="3">
                  <c:v>1.01</c:v>
                </c:pt>
                <c:pt idx="4">
                  <c:v>0.27</c:v>
                </c:pt>
              </c:numCache>
            </c:numRef>
          </c:val>
        </c:ser>
        <c:dLbls>
          <c:showLegendKey val="0"/>
          <c:showVal val="0"/>
          <c:showCatName val="0"/>
          <c:showSerName val="0"/>
          <c:showPercent val="0"/>
          <c:showBubbleSize val="0"/>
        </c:dLbls>
        <c:gapWidth val="150"/>
        <c:axId val="316499840"/>
        <c:axId val="3166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316499840"/>
        <c:axId val="316686336"/>
      </c:lineChart>
      <c:dateAx>
        <c:axId val="316499840"/>
        <c:scaling>
          <c:orientation val="minMax"/>
        </c:scaling>
        <c:delete val="1"/>
        <c:axPos val="b"/>
        <c:numFmt formatCode="ge" sourceLinked="1"/>
        <c:majorTickMark val="none"/>
        <c:minorTickMark val="none"/>
        <c:tickLblPos val="none"/>
        <c:crossAx val="316686336"/>
        <c:crosses val="autoZero"/>
        <c:auto val="1"/>
        <c:lblOffset val="100"/>
        <c:baseTimeUnit val="years"/>
      </c:dateAx>
      <c:valAx>
        <c:axId val="3166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46.93</c:v>
                </c:pt>
                <c:pt idx="1">
                  <c:v>53.27</c:v>
                </c:pt>
                <c:pt idx="2">
                  <c:v>51.29</c:v>
                </c:pt>
                <c:pt idx="3">
                  <c:v>45.86</c:v>
                </c:pt>
                <c:pt idx="4">
                  <c:v>46.92</c:v>
                </c:pt>
              </c:numCache>
            </c:numRef>
          </c:val>
        </c:ser>
        <c:dLbls>
          <c:showLegendKey val="0"/>
          <c:showVal val="0"/>
          <c:showCatName val="0"/>
          <c:showSerName val="0"/>
          <c:showPercent val="0"/>
          <c:showBubbleSize val="0"/>
        </c:dLbls>
        <c:gapWidth val="150"/>
        <c:axId val="320096512"/>
        <c:axId val="320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20096512"/>
        <c:axId val="320102784"/>
      </c:lineChart>
      <c:dateAx>
        <c:axId val="320096512"/>
        <c:scaling>
          <c:orientation val="minMax"/>
        </c:scaling>
        <c:delete val="1"/>
        <c:axPos val="b"/>
        <c:numFmt formatCode="ge" sourceLinked="1"/>
        <c:majorTickMark val="none"/>
        <c:minorTickMark val="none"/>
        <c:tickLblPos val="none"/>
        <c:crossAx val="320102784"/>
        <c:crosses val="autoZero"/>
        <c:auto val="1"/>
        <c:lblOffset val="100"/>
        <c:baseTimeUnit val="years"/>
      </c:dateAx>
      <c:valAx>
        <c:axId val="320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75.8</c:v>
                </c:pt>
                <c:pt idx="1">
                  <c:v>72.86</c:v>
                </c:pt>
                <c:pt idx="2">
                  <c:v>72.55</c:v>
                </c:pt>
                <c:pt idx="3">
                  <c:v>79.97</c:v>
                </c:pt>
                <c:pt idx="4">
                  <c:v>77.66</c:v>
                </c:pt>
              </c:numCache>
            </c:numRef>
          </c:val>
        </c:ser>
        <c:dLbls>
          <c:showLegendKey val="0"/>
          <c:showVal val="0"/>
          <c:showCatName val="0"/>
          <c:showSerName val="0"/>
          <c:showPercent val="0"/>
          <c:showBubbleSize val="0"/>
        </c:dLbls>
        <c:gapWidth val="150"/>
        <c:axId val="320137088"/>
        <c:axId val="3201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20137088"/>
        <c:axId val="320147456"/>
      </c:lineChart>
      <c:dateAx>
        <c:axId val="320137088"/>
        <c:scaling>
          <c:orientation val="minMax"/>
        </c:scaling>
        <c:delete val="1"/>
        <c:axPos val="b"/>
        <c:numFmt formatCode="ge" sourceLinked="1"/>
        <c:majorTickMark val="none"/>
        <c:minorTickMark val="none"/>
        <c:tickLblPos val="none"/>
        <c:crossAx val="320147456"/>
        <c:crosses val="autoZero"/>
        <c:auto val="1"/>
        <c:lblOffset val="100"/>
        <c:baseTimeUnit val="years"/>
      </c:dateAx>
      <c:valAx>
        <c:axId val="3201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63.66</c:v>
                </c:pt>
                <c:pt idx="1">
                  <c:v>72.319999999999993</c:v>
                </c:pt>
                <c:pt idx="2">
                  <c:v>71.33</c:v>
                </c:pt>
                <c:pt idx="3">
                  <c:v>82.8</c:v>
                </c:pt>
                <c:pt idx="4">
                  <c:v>86.59</c:v>
                </c:pt>
              </c:numCache>
            </c:numRef>
          </c:val>
        </c:ser>
        <c:dLbls>
          <c:showLegendKey val="0"/>
          <c:showVal val="0"/>
          <c:showCatName val="0"/>
          <c:showSerName val="0"/>
          <c:showPercent val="0"/>
          <c:showBubbleSize val="0"/>
        </c:dLbls>
        <c:gapWidth val="150"/>
        <c:axId val="316712448"/>
        <c:axId val="316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16712448"/>
        <c:axId val="316714368"/>
      </c:lineChart>
      <c:dateAx>
        <c:axId val="316712448"/>
        <c:scaling>
          <c:orientation val="minMax"/>
        </c:scaling>
        <c:delete val="1"/>
        <c:axPos val="b"/>
        <c:numFmt formatCode="ge" sourceLinked="1"/>
        <c:majorTickMark val="none"/>
        <c:minorTickMark val="none"/>
        <c:tickLblPos val="none"/>
        <c:crossAx val="316714368"/>
        <c:crosses val="autoZero"/>
        <c:auto val="1"/>
        <c:lblOffset val="100"/>
        <c:baseTimeUnit val="years"/>
      </c:dateAx>
      <c:valAx>
        <c:axId val="316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588032"/>
        <c:axId val="318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588032"/>
        <c:axId val="318589952"/>
      </c:lineChart>
      <c:dateAx>
        <c:axId val="318588032"/>
        <c:scaling>
          <c:orientation val="minMax"/>
        </c:scaling>
        <c:delete val="1"/>
        <c:axPos val="b"/>
        <c:numFmt formatCode="ge" sourceLinked="1"/>
        <c:majorTickMark val="none"/>
        <c:minorTickMark val="none"/>
        <c:tickLblPos val="none"/>
        <c:crossAx val="318589952"/>
        <c:crosses val="autoZero"/>
        <c:auto val="1"/>
        <c:lblOffset val="100"/>
        <c:baseTimeUnit val="years"/>
      </c:dateAx>
      <c:valAx>
        <c:axId val="318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620416"/>
        <c:axId val="318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620416"/>
        <c:axId val="318622336"/>
      </c:lineChart>
      <c:dateAx>
        <c:axId val="318620416"/>
        <c:scaling>
          <c:orientation val="minMax"/>
        </c:scaling>
        <c:delete val="1"/>
        <c:axPos val="b"/>
        <c:numFmt formatCode="ge" sourceLinked="1"/>
        <c:majorTickMark val="none"/>
        <c:minorTickMark val="none"/>
        <c:tickLblPos val="none"/>
        <c:crossAx val="318622336"/>
        <c:crosses val="autoZero"/>
        <c:auto val="1"/>
        <c:lblOffset val="100"/>
        <c:baseTimeUnit val="years"/>
      </c:dateAx>
      <c:valAx>
        <c:axId val="318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41120"/>
        <c:axId val="318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41120"/>
        <c:axId val="318743296"/>
      </c:lineChart>
      <c:dateAx>
        <c:axId val="318741120"/>
        <c:scaling>
          <c:orientation val="minMax"/>
        </c:scaling>
        <c:delete val="1"/>
        <c:axPos val="b"/>
        <c:numFmt formatCode="ge" sourceLinked="1"/>
        <c:majorTickMark val="none"/>
        <c:minorTickMark val="none"/>
        <c:tickLblPos val="none"/>
        <c:crossAx val="318743296"/>
        <c:crosses val="autoZero"/>
        <c:auto val="1"/>
        <c:lblOffset val="100"/>
        <c:baseTimeUnit val="years"/>
      </c:dateAx>
      <c:valAx>
        <c:axId val="3187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85792"/>
        <c:axId val="3187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85792"/>
        <c:axId val="318792064"/>
      </c:lineChart>
      <c:dateAx>
        <c:axId val="318785792"/>
        <c:scaling>
          <c:orientation val="minMax"/>
        </c:scaling>
        <c:delete val="1"/>
        <c:axPos val="b"/>
        <c:numFmt formatCode="ge" sourceLinked="1"/>
        <c:majorTickMark val="none"/>
        <c:minorTickMark val="none"/>
        <c:tickLblPos val="none"/>
        <c:crossAx val="318792064"/>
        <c:crosses val="autoZero"/>
        <c:auto val="1"/>
        <c:lblOffset val="100"/>
        <c:baseTimeUnit val="years"/>
      </c:dateAx>
      <c:valAx>
        <c:axId val="3187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659.7</c:v>
                </c:pt>
                <c:pt idx="1">
                  <c:v>670.75</c:v>
                </c:pt>
                <c:pt idx="2">
                  <c:v>676.61</c:v>
                </c:pt>
                <c:pt idx="3">
                  <c:v>687.08</c:v>
                </c:pt>
                <c:pt idx="4">
                  <c:v>881.05</c:v>
                </c:pt>
              </c:numCache>
            </c:numRef>
          </c:val>
        </c:ser>
        <c:dLbls>
          <c:showLegendKey val="0"/>
          <c:showVal val="0"/>
          <c:showCatName val="0"/>
          <c:showSerName val="0"/>
          <c:showPercent val="0"/>
          <c:showBubbleSize val="0"/>
        </c:dLbls>
        <c:gapWidth val="150"/>
        <c:axId val="318818176"/>
        <c:axId val="318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18818176"/>
        <c:axId val="318828544"/>
      </c:lineChart>
      <c:dateAx>
        <c:axId val="318818176"/>
        <c:scaling>
          <c:orientation val="minMax"/>
        </c:scaling>
        <c:delete val="1"/>
        <c:axPos val="b"/>
        <c:numFmt formatCode="ge" sourceLinked="1"/>
        <c:majorTickMark val="none"/>
        <c:minorTickMark val="none"/>
        <c:tickLblPos val="none"/>
        <c:crossAx val="318828544"/>
        <c:crosses val="autoZero"/>
        <c:auto val="1"/>
        <c:lblOffset val="100"/>
        <c:baseTimeUnit val="years"/>
      </c:dateAx>
      <c:valAx>
        <c:axId val="3188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57.16</c:v>
                </c:pt>
                <c:pt idx="1">
                  <c:v>53.91</c:v>
                </c:pt>
                <c:pt idx="2">
                  <c:v>58.04</c:v>
                </c:pt>
                <c:pt idx="3">
                  <c:v>69.06</c:v>
                </c:pt>
                <c:pt idx="4">
                  <c:v>70.39</c:v>
                </c:pt>
              </c:numCache>
            </c:numRef>
          </c:val>
        </c:ser>
        <c:dLbls>
          <c:showLegendKey val="0"/>
          <c:showVal val="0"/>
          <c:showCatName val="0"/>
          <c:showSerName val="0"/>
          <c:showPercent val="0"/>
          <c:showBubbleSize val="0"/>
        </c:dLbls>
        <c:gapWidth val="150"/>
        <c:axId val="318862848"/>
        <c:axId val="3188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18862848"/>
        <c:axId val="318864768"/>
      </c:lineChart>
      <c:dateAx>
        <c:axId val="318862848"/>
        <c:scaling>
          <c:orientation val="minMax"/>
        </c:scaling>
        <c:delete val="1"/>
        <c:axPos val="b"/>
        <c:numFmt formatCode="ge" sourceLinked="1"/>
        <c:majorTickMark val="none"/>
        <c:minorTickMark val="none"/>
        <c:tickLblPos val="none"/>
        <c:crossAx val="318864768"/>
        <c:crosses val="autoZero"/>
        <c:auto val="1"/>
        <c:lblOffset val="100"/>
        <c:baseTimeUnit val="years"/>
      </c:dateAx>
      <c:valAx>
        <c:axId val="318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378.41</c:v>
                </c:pt>
                <c:pt idx="1">
                  <c:v>404.57</c:v>
                </c:pt>
                <c:pt idx="2">
                  <c:v>389.68</c:v>
                </c:pt>
                <c:pt idx="3">
                  <c:v>329.14</c:v>
                </c:pt>
                <c:pt idx="4">
                  <c:v>321.27999999999997</c:v>
                </c:pt>
              </c:numCache>
            </c:numRef>
          </c:val>
        </c:ser>
        <c:dLbls>
          <c:showLegendKey val="0"/>
          <c:showVal val="0"/>
          <c:showCatName val="0"/>
          <c:showSerName val="0"/>
          <c:showPercent val="0"/>
          <c:showBubbleSize val="0"/>
        </c:dLbls>
        <c:gapWidth val="150"/>
        <c:axId val="318876672"/>
        <c:axId val="318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18876672"/>
        <c:axId val="318891136"/>
      </c:lineChart>
      <c:dateAx>
        <c:axId val="318876672"/>
        <c:scaling>
          <c:orientation val="minMax"/>
        </c:scaling>
        <c:delete val="1"/>
        <c:axPos val="b"/>
        <c:numFmt formatCode="ge" sourceLinked="1"/>
        <c:majorTickMark val="none"/>
        <c:minorTickMark val="none"/>
        <c:tickLblPos val="none"/>
        <c:crossAx val="318891136"/>
        <c:crosses val="autoZero"/>
        <c:auto val="1"/>
        <c:lblOffset val="100"/>
        <c:baseTimeUnit val="years"/>
      </c:dateAx>
      <c:valAx>
        <c:axId val="318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宮崎県　串間市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19253</v>
      </c>
      <c r="AM8" s="67"/>
      <c r="AN8" s="67"/>
      <c r="AO8" s="67"/>
      <c r="AP8" s="67"/>
      <c r="AQ8" s="67"/>
      <c r="AR8" s="67"/>
      <c r="AS8" s="67"/>
      <c r="AT8" s="66">
        <f>データ!$S$6</f>
        <v>295.16000000000003</v>
      </c>
      <c r="AU8" s="66"/>
      <c r="AV8" s="66"/>
      <c r="AW8" s="66"/>
      <c r="AX8" s="66"/>
      <c r="AY8" s="66"/>
      <c r="AZ8" s="66"/>
      <c r="BA8" s="66"/>
      <c r="BB8" s="66">
        <f>データ!$T$6</f>
        <v>65.23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18.690000000000001</v>
      </c>
      <c r="Q10" s="66"/>
      <c r="R10" s="66"/>
      <c r="S10" s="66"/>
      <c r="T10" s="66"/>
      <c r="U10" s="66"/>
      <c r="V10" s="66"/>
      <c r="W10" s="67">
        <f>データ!$Q$6</f>
        <v>3775</v>
      </c>
      <c r="X10" s="67"/>
      <c r="Y10" s="67"/>
      <c r="Z10" s="67"/>
      <c r="AA10" s="67"/>
      <c r="AB10" s="67"/>
      <c r="AC10" s="67"/>
      <c r="AD10" s="2"/>
      <c r="AE10" s="2"/>
      <c r="AF10" s="2"/>
      <c r="AG10" s="2"/>
      <c r="AH10" s="2"/>
      <c r="AI10" s="2"/>
      <c r="AJ10" s="2"/>
      <c r="AK10" s="2"/>
      <c r="AL10" s="67">
        <f>データ!$U$6</f>
        <v>3569</v>
      </c>
      <c r="AM10" s="67"/>
      <c r="AN10" s="67"/>
      <c r="AO10" s="67"/>
      <c r="AP10" s="67"/>
      <c r="AQ10" s="67"/>
      <c r="AR10" s="67"/>
      <c r="AS10" s="67"/>
      <c r="AT10" s="66">
        <f>データ!$V$6</f>
        <v>18.55</v>
      </c>
      <c r="AU10" s="66"/>
      <c r="AV10" s="66"/>
      <c r="AW10" s="66"/>
      <c r="AX10" s="66"/>
      <c r="AY10" s="66"/>
      <c r="AZ10" s="66"/>
      <c r="BA10" s="66"/>
      <c r="BB10" s="66">
        <f>データ!$W$6</f>
        <v>192.4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124</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55</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78" t="s">
        <v>65</v>
      </c>
      <c r="I3" s="79"/>
      <c r="J3" s="79"/>
      <c r="K3" s="79"/>
      <c r="L3" s="79"/>
      <c r="M3" s="79"/>
      <c r="N3" s="79"/>
      <c r="O3" s="79"/>
      <c r="P3" s="79"/>
      <c r="Q3" s="79"/>
      <c r="R3" s="79"/>
      <c r="S3" s="79"/>
      <c r="T3" s="79"/>
      <c r="U3" s="79"/>
      <c r="V3" s="79"/>
      <c r="W3" s="80"/>
      <c r="X3" s="84" t="s">
        <v>66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68</v>
      </c>
      <c r="B4" s="31"/>
      <c r="C4" s="31"/>
      <c r="D4" s="31"/>
      <c r="E4" s="31"/>
      <c r="F4" s="31"/>
      <c r="G4" s="31"/>
      <c r="H4" s="81"/>
      <c r="I4" s="82"/>
      <c r="J4" s="82"/>
      <c r="K4" s="82"/>
      <c r="L4" s="82"/>
      <c r="M4" s="82"/>
      <c r="N4" s="82"/>
      <c r="O4" s="82"/>
      <c r="P4" s="82"/>
      <c r="Q4" s="82"/>
      <c r="R4" s="82"/>
      <c r="S4" s="82"/>
      <c r="T4" s="82"/>
      <c r="U4" s="82"/>
      <c r="V4" s="82"/>
      <c r="W4" s="83"/>
      <c r="X4" s="77" t="s">
        <v>69</v>
      </c>
      <c r="Y4" s="77"/>
      <c r="Z4" s="77"/>
      <c r="AA4" s="77"/>
      <c r="AB4" s="77"/>
      <c r="AC4" s="77"/>
      <c r="AD4" s="77"/>
      <c r="AE4" s="77"/>
      <c r="AF4" s="77"/>
      <c r="AG4" s="77"/>
      <c r="AH4" s="77"/>
      <c r="AI4" s="77" t="s">
        <v>70</v>
      </c>
      <c r="AJ4" s="77"/>
      <c r="AK4" s="77"/>
      <c r="AL4" s="77"/>
      <c r="AM4" s="77"/>
      <c r="AN4" s="77"/>
      <c r="AO4" s="77"/>
      <c r="AP4" s="77"/>
      <c r="AQ4" s="77"/>
      <c r="AR4" s="77"/>
      <c r="AS4" s="77"/>
      <c r="AT4" s="77" t="s">
        <v>71</v>
      </c>
      <c r="AU4" s="77"/>
      <c r="AV4" s="77"/>
      <c r="AW4" s="77"/>
      <c r="AX4" s="77"/>
      <c r="AY4" s="77"/>
      <c r="AZ4" s="77"/>
      <c r="BA4" s="77"/>
      <c r="BB4" s="77"/>
      <c r="BC4" s="77"/>
      <c r="BD4" s="77"/>
      <c r="BE4" s="77" t="s">
        <v>72</v>
      </c>
      <c r="BF4" s="77"/>
      <c r="BG4" s="77"/>
      <c r="BH4" s="77"/>
      <c r="BI4" s="77"/>
      <c r="BJ4" s="77"/>
      <c r="BK4" s="77"/>
      <c r="BL4" s="77"/>
      <c r="BM4" s="77"/>
      <c r="BN4" s="77"/>
      <c r="BO4" s="77"/>
      <c r="BP4" s="77" t="s">
        <v>73</v>
      </c>
      <c r="BQ4" s="77"/>
      <c r="BR4" s="77"/>
      <c r="BS4" s="77"/>
      <c r="BT4" s="77"/>
      <c r="BU4" s="77"/>
      <c r="BV4" s="77"/>
      <c r="BW4" s="77"/>
      <c r="BX4" s="77"/>
      <c r="BY4" s="77"/>
      <c r="BZ4" s="77"/>
      <c r="CA4" s="77" t="s">
        <v>74</v>
      </c>
      <c r="CB4" s="77"/>
      <c r="CC4" s="77"/>
      <c r="CD4" s="77"/>
      <c r="CE4" s="77"/>
      <c r="CF4" s="77"/>
      <c r="CG4" s="77"/>
      <c r="CH4" s="77"/>
      <c r="CI4" s="77"/>
      <c r="CJ4" s="77"/>
      <c r="CK4" s="77"/>
      <c r="CL4" s="77" t="s">
        <v>75</v>
      </c>
      <c r="CM4" s="77"/>
      <c r="CN4" s="77"/>
      <c r="CO4" s="77"/>
      <c r="CP4" s="77"/>
      <c r="CQ4" s="77"/>
      <c r="CR4" s="77"/>
      <c r="CS4" s="77"/>
      <c r="CT4" s="77"/>
      <c r="CU4" s="77"/>
      <c r="CV4" s="77"/>
      <c r="CW4" s="77" t="s">
        <v>76</v>
      </c>
      <c r="CX4" s="77"/>
      <c r="CY4" s="77"/>
      <c r="CZ4" s="77"/>
      <c r="DA4" s="77"/>
      <c r="DB4" s="77"/>
      <c r="DC4" s="77"/>
      <c r="DD4" s="77"/>
      <c r="DE4" s="77"/>
      <c r="DF4" s="77"/>
      <c r="DG4" s="77"/>
      <c r="DH4" s="77" t="s">
        <v>77</v>
      </c>
      <c r="DI4" s="77"/>
      <c r="DJ4" s="77"/>
      <c r="DK4" s="77"/>
      <c r="DL4" s="77"/>
      <c r="DM4" s="77"/>
      <c r="DN4" s="77"/>
      <c r="DO4" s="77"/>
      <c r="DP4" s="77"/>
      <c r="DQ4" s="77"/>
      <c r="DR4" s="77"/>
      <c r="DS4" s="77" t="s">
        <v>78</v>
      </c>
      <c r="DT4" s="77"/>
      <c r="DU4" s="77"/>
      <c r="DV4" s="77"/>
      <c r="DW4" s="77"/>
      <c r="DX4" s="77"/>
      <c r="DY4" s="77"/>
      <c r="DZ4" s="77"/>
      <c r="EA4" s="77"/>
      <c r="EB4" s="77"/>
      <c r="EC4" s="77"/>
      <c r="ED4" s="77" t="s">
        <v>79</v>
      </c>
      <c r="EE4" s="77"/>
      <c r="EF4" s="77"/>
      <c r="EG4" s="77"/>
      <c r="EH4" s="77"/>
      <c r="EI4" s="77"/>
      <c r="EJ4" s="77"/>
      <c r="EK4" s="77"/>
      <c r="EL4" s="77"/>
      <c r="EM4" s="77"/>
      <c r="EN4" s="77"/>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452076</v>
      </c>
      <c r="D6" s="34">
        <f t="shared" si="3"/>
        <v>47</v>
      </c>
      <c r="E6" s="34">
        <f t="shared" si="3"/>
        <v>1</v>
      </c>
      <c r="F6" s="34">
        <f t="shared" si="3"/>
        <v>0</v>
      </c>
      <c r="G6" s="34">
        <f t="shared" si="3"/>
        <v>0</v>
      </c>
      <c r="H6" s="34" t="str">
        <f t="shared" si="3"/>
        <v>宮崎県　串間市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18.690000000000001</v>
      </c>
      <c r="Q6" s="35">
        <f t="shared" si="3"/>
        <v>3775</v>
      </c>
      <c r="R6" s="35">
        <f t="shared" si="3"/>
        <v>19253</v>
      </c>
      <c r="S6" s="35">
        <f t="shared" si="3"/>
        <v>295.16000000000003</v>
      </c>
      <c r="T6" s="35">
        <f t="shared" si="3"/>
        <v>65.23</v>
      </c>
      <c r="U6" s="35">
        <f t="shared" si="3"/>
        <v>3569</v>
      </c>
      <c r="V6" s="35">
        <f t="shared" si="3"/>
        <v>18.55</v>
      </c>
      <c r="W6" s="35">
        <f t="shared" si="3"/>
        <v>192.4</v>
      </c>
      <c r="X6" s="36">
        <f>IF(X7="",NA(),X7)</f>
        <v>63.66</v>
      </c>
      <c r="Y6" s="36">
        <f t="shared" ref="Y6:AG6" si="4">IF(Y7="",NA(),Y7)</f>
        <v>72.319999999999993</v>
      </c>
      <c r="Z6" s="36">
        <f t="shared" si="4"/>
        <v>71.33</v>
      </c>
      <c r="AA6" s="36">
        <f t="shared" si="4"/>
        <v>82.8</v>
      </c>
      <c r="AB6" s="36">
        <f t="shared" si="4"/>
        <v>86.59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659.7</v>
      </c>
      <c r="BF6" s="36">
        <f t="shared" ref="BF6:BN6" si="7">IF(BF7="",NA(),BF7)</f>
        <v>670.75</v>
      </c>
      <c r="BG6" s="36">
        <f t="shared" si="7"/>
        <v>676.61</v>
      </c>
      <c r="BH6" s="36">
        <f t="shared" si="7"/>
        <v>687.08</v>
      </c>
      <c r="BI6" s="36">
        <f t="shared" si="7"/>
        <v>881.05</v>
      </c>
      <c r="BJ6" s="36">
        <f t="shared" si="7"/>
        <v>1108.26</v>
      </c>
      <c r="BK6" s="36">
        <f t="shared" si="7"/>
        <v>1113.76</v>
      </c>
      <c r="BL6" s="36">
        <f t="shared" si="7"/>
        <v>1125.69</v>
      </c>
      <c r="BM6" s="36">
        <f t="shared" si="7"/>
        <v>1134.67</v>
      </c>
      <c r="BN6" s="36">
        <f t="shared" si="7"/>
        <v>1144.79</v>
      </c>
      <c r="BO6" s="35" t="str">
        <f>IF(BO7="","",IF(BO7="-","【-】","【"&amp;SUBSTITUTE(TEXT(BO7,"#,##0.00"),"-","△")&amp;"】"))</f>
        <v>【1,280.76】</v>
      </c>
      <c r="BP6" s="36">
        <f>IF(BP7="",NA(),BP7)</f>
        <v>57.16</v>
      </c>
      <c r="BQ6" s="36">
        <f t="shared" ref="BQ6:BY6" si="8">IF(BQ7="",NA(),BQ7)</f>
        <v>53.91</v>
      </c>
      <c r="BR6" s="36">
        <f t="shared" si="8"/>
        <v>58.04</v>
      </c>
      <c r="BS6" s="36">
        <f t="shared" si="8"/>
        <v>69.06</v>
      </c>
      <c r="BT6" s="36">
        <f t="shared" si="8"/>
        <v>70.39</v>
      </c>
      <c r="BU6" s="36">
        <f t="shared" si="8"/>
        <v>19.77</v>
      </c>
      <c r="BV6" s="36">
        <f t="shared" si="8"/>
        <v>34.25</v>
      </c>
      <c r="BW6" s="36">
        <f t="shared" si="8"/>
        <v>46.48</v>
      </c>
      <c r="BX6" s="36">
        <f t="shared" si="8"/>
        <v>40.6</v>
      </c>
      <c r="BY6" s="36">
        <f t="shared" si="8"/>
        <v>56.04</v>
      </c>
      <c r="BZ6" s="35" t="str">
        <f>IF(BZ7="","",IF(BZ7="-","【-】","【"&amp;SUBSTITUTE(TEXT(BZ7,"#,##0.00"),"-","△")&amp;"】"))</f>
        <v>【53.06】</v>
      </c>
      <c r="CA6" s="36">
        <f>IF(CA7="",NA(),CA7)</f>
        <v>378.41</v>
      </c>
      <c r="CB6" s="36">
        <f t="shared" ref="CB6:CJ6" si="9">IF(CB7="",NA(),CB7)</f>
        <v>404.57</v>
      </c>
      <c r="CC6" s="36">
        <f t="shared" si="9"/>
        <v>389.68</v>
      </c>
      <c r="CD6" s="36">
        <f t="shared" si="9"/>
        <v>329.14</v>
      </c>
      <c r="CE6" s="36">
        <f t="shared" si="9"/>
        <v>321.27999999999997</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46.93</v>
      </c>
      <c r="CM6" s="36">
        <f t="shared" ref="CM6:CU6" si="10">IF(CM7="",NA(),CM7)</f>
        <v>53.27</v>
      </c>
      <c r="CN6" s="36">
        <f t="shared" si="10"/>
        <v>51.29</v>
      </c>
      <c r="CO6" s="36">
        <f t="shared" si="10"/>
        <v>45.86</v>
      </c>
      <c r="CP6" s="36">
        <f t="shared" si="10"/>
        <v>46.92</v>
      </c>
      <c r="CQ6" s="36">
        <f t="shared" si="10"/>
        <v>57.17</v>
      </c>
      <c r="CR6" s="36">
        <f t="shared" si="10"/>
        <v>57.55</v>
      </c>
      <c r="CS6" s="36">
        <f t="shared" si="10"/>
        <v>57.43</v>
      </c>
      <c r="CT6" s="36">
        <f t="shared" si="10"/>
        <v>57.29</v>
      </c>
      <c r="CU6" s="36">
        <f t="shared" si="10"/>
        <v>55.9</v>
      </c>
      <c r="CV6" s="35" t="str">
        <f>IF(CV7="","",IF(CV7="-","【-】","【"&amp;SUBSTITUTE(TEXT(CV7,"#,##0.00"),"-","△")&amp;"】"))</f>
        <v>【56.28】</v>
      </c>
      <c r="CW6" s="36">
        <f>IF(CW7="",NA(),CW7)</f>
        <v>75.8</v>
      </c>
      <c r="CX6" s="36">
        <f t="shared" ref="CX6:DF6" si="11">IF(CX7="",NA(),CX7)</f>
        <v>72.86</v>
      </c>
      <c r="CY6" s="36">
        <f t="shared" si="11"/>
        <v>72.55</v>
      </c>
      <c r="CZ6" s="36">
        <f t="shared" si="11"/>
        <v>79.97</v>
      </c>
      <c r="DA6" s="36">
        <f t="shared" si="11"/>
        <v>77.66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0.48</v>
      </c>
      <c r="EE6" s="36">
        <f t="shared" ref="EE6:EM6" si="14">IF(EE7="",NA(),EE7)</f>
        <v>1.67</v>
      </c>
      <c r="EF6" s="36">
        <f t="shared" si="14"/>
        <v>1.38</v>
      </c>
      <c r="EG6" s="36">
        <f t="shared" si="14"/>
        <v>1.01</v>
      </c>
      <c r="EH6" s="36">
        <f t="shared" si="14"/>
        <v>0.27</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452076</v>
      </c>
      <c r="D7" s="38">
        <v>47</v>
      </c>
      <c r="E7" s="38">
        <v>1</v>
      </c>
      <c r="F7" s="38">
        <v>0</v>
      </c>
      <c r="G7" s="38">
        <v>0</v>
      </c>
      <c r="H7" s="38" t="s">
        <v>109</v>
      </c>
      <c r="I7" s="38" t="s">
        <v>110</v>
      </c>
      <c r="J7" s="38" t="s">
        <v>111</v>
      </c>
      <c r="K7" s="38" t="s">
        <v>112</v>
      </c>
      <c r="L7" s="38" t="s">
        <v>113</v>
      </c>
      <c r="M7" s="38"/>
      <c r="N7" s="39" t="s">
        <v>114</v>
      </c>
      <c r="O7" s="39" t="s">
        <v>115</v>
      </c>
      <c r="P7" s="39">
        <v>18.690000000000001</v>
      </c>
      <c r="Q7" s="39">
        <v>3775</v>
      </c>
      <c r="R7" s="39">
        <v>19253</v>
      </c>
      <c r="S7" s="39">
        <v>295.16000000000003</v>
      </c>
      <c r="T7" s="39">
        <v>65.23</v>
      </c>
      <c r="U7" s="39">
        <v>3569</v>
      </c>
      <c r="V7" s="39">
        <v>18.55</v>
      </c>
      <c r="W7" s="39">
        <v>192.4</v>
      </c>
      <c r="X7" s="39">
        <v>63.66</v>
      </c>
      <c r="Y7" s="39">
        <v>72.319999999999993</v>
      </c>
      <c r="Z7" s="39">
        <v>71.33</v>
      </c>
      <c r="AA7" s="39">
        <v>82.8</v>
      </c>
      <c r="AB7" s="39">
        <v>86.59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659.7</v>
      </c>
      <c r="BF7" s="39">
        <v>670.75</v>
      </c>
      <c r="BG7" s="39">
        <v>676.61</v>
      </c>
      <c r="BH7" s="39">
        <v>687.08</v>
      </c>
      <c r="BI7" s="39">
        <v>881.05</v>
      </c>
      <c r="BJ7" s="39">
        <v>1108.26</v>
      </c>
      <c r="BK7" s="39">
        <v>1113.76</v>
      </c>
      <c r="BL7" s="39">
        <v>1125.69</v>
      </c>
      <c r="BM7" s="39">
        <v>1134.67</v>
      </c>
      <c r="BN7" s="39">
        <v>1144.79</v>
      </c>
      <c r="BO7" s="39">
        <v>1280.76</v>
      </c>
      <c r="BP7" s="39">
        <v>57.16</v>
      </c>
      <c r="BQ7" s="39">
        <v>53.91</v>
      </c>
      <c r="BR7" s="39">
        <v>58.04</v>
      </c>
      <c r="BS7" s="39">
        <v>69.06</v>
      </c>
      <c r="BT7" s="39">
        <v>70.39</v>
      </c>
      <c r="BU7" s="39">
        <v>19.77</v>
      </c>
      <c r="BV7" s="39">
        <v>34.25</v>
      </c>
      <c r="BW7" s="39">
        <v>46.48</v>
      </c>
      <c r="BX7" s="39">
        <v>40.6</v>
      </c>
      <c r="BY7" s="39">
        <v>56.04</v>
      </c>
      <c r="BZ7" s="39">
        <v>53.06</v>
      </c>
      <c r="CA7" s="39">
        <v>378.41</v>
      </c>
      <c r="CB7" s="39">
        <v>404.57</v>
      </c>
      <c r="CC7" s="39">
        <v>389.68</v>
      </c>
      <c r="CD7" s="39">
        <v>329.14</v>
      </c>
      <c r="CE7" s="39">
        <v>321.27999999999997</v>
      </c>
      <c r="CF7" s="39">
        <v>878.73</v>
      </c>
      <c r="CG7" s="39">
        <v>501.18</v>
      </c>
      <c r="CH7" s="39">
        <v>376.61</v>
      </c>
      <c r="CI7" s="39">
        <v>440.03</v>
      </c>
      <c r="CJ7" s="39">
        <v>304.35000000000002</v>
      </c>
      <c r="CK7" s="39">
        <v>314.83</v>
      </c>
      <c r="CL7" s="39">
        <v>46.93</v>
      </c>
      <c r="CM7" s="39">
        <v>53.27</v>
      </c>
      <c r="CN7" s="39">
        <v>51.29</v>
      </c>
      <c r="CO7" s="39">
        <v>45.86</v>
      </c>
      <c r="CP7" s="39">
        <v>46.92</v>
      </c>
      <c r="CQ7" s="39">
        <v>57.17</v>
      </c>
      <c r="CR7" s="39">
        <v>57.55</v>
      </c>
      <c r="CS7" s="39">
        <v>57.43</v>
      </c>
      <c r="CT7" s="39">
        <v>57.29</v>
      </c>
      <c r="CU7" s="39">
        <v>55.9</v>
      </c>
      <c r="CV7" s="39">
        <v>56.28</v>
      </c>
      <c r="CW7" s="39">
        <v>75.8</v>
      </c>
      <c r="CX7" s="39">
        <v>72.86</v>
      </c>
      <c r="CY7" s="39">
        <v>72.55</v>
      </c>
      <c r="CZ7" s="39">
        <v>79.97</v>
      </c>
      <c r="DA7" s="39">
        <v>77.66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0.48</v>
      </c>
      <c r="EE7" s="39">
        <v>1.67</v>
      </c>
      <c r="EF7" s="39">
        <v>1.38</v>
      </c>
      <c r="EG7" s="39">
        <v>1.01</v>
      </c>
      <c r="EH7" s="39">
        <v>0.27</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2018-02-26T02:03:26Z</cp:lastPrinted>
  <dcterms:created xsi:type="dcterms:W3CDTF">2017-12-25T01:48:22Z</dcterms:created>
  <dcterms:modified xsi:type="dcterms:W3CDTF">2018-02-26T02:04:08Z</dcterms:modified>
  <cp:category/>
</cp:coreProperties>
</file>