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AT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<sst xmlns="http://schemas.openxmlformats.org/spreadsheetml/2006/main" count="237" uniqueCount="123">
  <si>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</si>
  <si>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</si>
  <si>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</si>
  <si>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</si>
  <si>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</si>
  <si>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</si>
  <si>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</si>
  <si>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</si>
  <si>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</si>
  <si>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</si>
  <si>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</si>
  <si>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</si>
  <si>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</si>
  <si>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</si>
  <si>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</si>
  <si>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</si>
  <si>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</si>
  <si>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</si>
  <si>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</si>
  <si>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</si>
  <si>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</si>
  <si>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</si>
  <si>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</si>
  <si>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</si>
  <si>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</si>
  <si>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</si>
  <si>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</si>
  <si>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</si>
  <si>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</si>
  <si>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</si>
  <si>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</si>
  <si>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</si>
  <si>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</si>
  <si>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</si>
  <si>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</si>
  <si>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</si>
  <si>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</si>
  <si>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</si>
  <si>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</si>
  <si>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</si>
  <si>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</si>
  <si>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</si>
  <si>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</si>
  <si>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</si>
  <si>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</si>
  <si>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</si>
  <si>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</si>
  <si>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</si>
  <si>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</si>
  <si>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</si>
  <si>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</si>
  <si>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</si>
  <si>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</si>
  <si>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</si>
  <si>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</si>
  <si>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</si>
  <si>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</si>
  <si>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</si>
  <si>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</si>
  <si>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</si>
  <si>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</si>
  <si>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</si>
  <si>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</si>
  <si>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</si>
  <si>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</si>
  <si>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</si>
  <si>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</si>
  <si>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</si>
  <si>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</si>
  <si>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</si>
  <si>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</si>
  <si>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</si>
  <si>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</si>
  <si>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</si>
  <si>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</si>
  <si>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</si>
  <si>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</si>
  <si>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</si>
  <si>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</si>
  <si>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</si>
  <si>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</si>
  <si>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</si>
  <si>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</si>
  <si>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</si>
  <si>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</si>
  <si>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</si>
  <si>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</si>
  <si>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</si>
  <si>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</si>
  <si>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</si>
  <si>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</si>
  <si>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</si>
  <si>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</si>
  <si>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</si>
  <si>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</si>
  <si>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</si>
  <si>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</si>
  <si>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</si>
  <si>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</si>
  <si>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</si>
  <si>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</si>
  <si>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</si>
  <si>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</si>
  <si>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</si>
  <si>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</si>
  <si>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</si>
  <si>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</si>
  <si>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西米良村</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</si>
  <si>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</si>
  <si>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</si>
  <si>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</si>
  <si>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</si>
  <si>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</si>
  <si>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</si>
  <si>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</si>
  <si>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</si>
  <si>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</si>
  <si>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</si>
  <si>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</si>
  <si>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①収益的収支比率
　比率が減少傾向にあり昨年度より平均値で推移していいる。100％を下回っているため状況は変わっておらず、経営の健全性は確保されていない。施設更新に伴う地方債償還金及び利子が増加している。
④企業債残高対給水収益比率
　国庫補助事業を活用して計画的に施設の更新事業を進めた。平成23年度まで施設の更新が先送りされていたため、比率が急激に上昇している。今後は給水区域の拡張も予定されているため経済性を考慮しながら施設の更新を図りたい。
⑤料金回収率
　平成23年度をピークに比率が下がってきている。これは給水費用の上昇によるものである。
⑥給水原価
　平成23年度より給水原価が上昇している。これは、施設更新に伴う地方債償還金及び利子の増加が主な要因である。
⑦施設利用率
　平成27年度は計測機器等の整備により大幅に増加したが、管路更新に伴い漏水量が減少した。今後は管路等の点検を計画的に実施し適正な施設利用を図りたい。
⑧有収率
　平成27年度は有収率が大幅に低下した。これは計測機器等の導入により正確な配水量を測定することが可能となり、結果、有収率が大幅に下がったものである。当該年度においては、配水管路を更新したため、有収率が上昇した。今後も定期的な維持管理に努めたい。</t>
    <rPh sb="387" eb="389">
      <t>ゲンショウ</t>
    </rPh>
    <rPh sb="430" eb="432">
      <t>ヘイセイ</t>
    </rPh>
    <rPh sb="434" eb="436">
      <t>ネンド</t>
    </rPh>
    <rPh sb="483" eb="485">
      <t>ケッカ</t>
    </rPh>
    <rPh sb="486" eb="487">
      <t>ユウ</t>
    </rPh>
    <rPh sb="487" eb="488">
      <t>シュウ</t>
    </rPh>
    <rPh sb="488" eb="489">
      <t>リツ</t>
    </rPh>
    <rPh sb="529" eb="531">
      <t>ジョウショウ</t>
    </rPh>
    <phoneticPr fontId="4"/>
  </si>
  <si>
    <t>　老朽化している浄水場や管路を平成23年度から平成28年度にかけて計画的に更新した。しかし区域によっては、配水管の布設時期が不明であるため、耐用年数を超過しているか判断がつかない区間がある。
③管路更新
　平成27年度から有収率の低い区域を対象に管路更新を実施している。平成28年度は約2,050mの配水管の更新を実施した。今後は適切な維持管理に努めたい。</t>
    <rPh sb="105" eb="107">
      <t>ヘイセイ</t>
    </rPh>
    <rPh sb="109" eb="111">
      <t>ネンド</t>
    </rPh>
    <rPh sb="113" eb="114">
      <t>ユウ</t>
    </rPh>
    <rPh sb="114" eb="115">
      <t>シュウ</t>
    </rPh>
    <rPh sb="115" eb="116">
      <t>リツ</t>
    </rPh>
    <rPh sb="117" eb="118">
      <t>ヒク</t>
    </rPh>
    <rPh sb="119" eb="121">
      <t>クイキ</t>
    </rPh>
    <rPh sb="122" eb="124">
      <t>タイショウ</t>
    </rPh>
    <rPh sb="125" eb="127">
      <t>カンロ</t>
    </rPh>
    <rPh sb="127" eb="129">
      <t>コウシン</t>
    </rPh>
    <rPh sb="130" eb="132">
      <t>ジッシ</t>
    </rPh>
    <rPh sb="137" eb="139">
      <t>ヘイセイ</t>
    </rPh>
    <rPh sb="141" eb="143">
      <t>ネンド</t>
    </rPh>
    <rPh sb="144" eb="145">
      <t>ヤク</t>
    </rPh>
    <rPh sb="152" eb="155">
      <t>ハイスイカン</t>
    </rPh>
    <rPh sb="156" eb="158">
      <t>コウシン</t>
    </rPh>
    <rPh sb="159" eb="161">
      <t>ジッシ</t>
    </rPh>
    <phoneticPr fontId="4"/>
  </si>
  <si>
    <t>非設置</t>
    <rPh sb="0" eb="1">
      <t>ヒ</t>
    </rPh>
    <rPh sb="1" eb="3">
      <t>セッチ</t>
    </rPh>
    <phoneticPr fontId="4"/>
  </si>
  <si>
    <t>　本村は緩速ろ過方式で浄水を行い、自然流下方式で配水しているため、動力費や機器修繕費等が抑えられている。維持管理費のコスト縮減に努めた結果平均値を下回っている状況である。経営戦略については平成30年度に策定の予定である。
　平成23年度より国庫補助事業を活用して計画的に施設の更新を実施した。しかし、地方債の償還により給水原価が上昇する見込みである。しかし、本村のような小規模な事業体では料金収入だけでは事業の経営が厳しく運営基盤が脆弱である。今後も更なる経営改善に努め、安全で安定した飲料水を供給し村民の生活環境の向上に寄与する予定である。</t>
    <rPh sb="11" eb="13">
      <t>ジョウスイ</t>
    </rPh>
    <rPh sb="14" eb="15">
      <t>オコナ</t>
    </rPh>
    <rPh sb="37" eb="39">
      <t>キキ</t>
    </rPh>
    <rPh sb="42" eb="43">
      <t>トウ</t>
    </rPh>
    <rPh sb="112" eb="114">
      <t>ヘイセイ</t>
    </rPh>
    <rPh sb="116" eb="118">
      <t>ネンド</t>
    </rPh>
    <rPh sb="131" eb="134">
      <t>ケイカクテキ</t>
    </rPh>
    <rPh sb="141" eb="143">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</si>
</sst>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4" fillId="0" borderId="6" xfId="1" applyFont="1" applyBorder="1" applyAlignment="1" applyProtection="1">
      <alignment horizontal="left" vertical="top" wrapText="1"/>
      <protection locked="0"/>
    </xf>
    <xf numFmtId="0" fontId="14" fillId="0" borderId="0" xfId="1" applyFont="1" applyBorder="1" applyAlignment="1" applyProtection="1">
      <alignment horizontal="left" vertical="top" wrapText="1"/>
      <protection locked="0"/>
    </xf>
    <xf numFmtId="0" fontId="14" fillId="0" borderId="7" xfId="1" applyFont="1" applyBorder="1" applyAlignment="1" applyProtection="1">
      <alignment horizontal="left" vertical="top" wrapText="1"/>
      <protection locked="0"/>
    </xf>
    <xf numFmtId="0" fontId="14" fillId="0" borderId="8" xfId="1" applyFont="1" applyBorder="1" applyAlignment="1" applyProtection="1">
      <alignment horizontal="left" vertical="top" wrapText="1"/>
      <protection locked="0"/>
    </xf>
    <xf numFmtId="0" fontId="14" fillId="0" borderId="1" xfId="1" applyFont="1" applyBorder="1" applyAlignment="1" applyProtection="1">
      <alignment horizontal="left" vertical="top" wrapText="1"/>
      <protection locked="0"/>
    </xf>
    <xf numFmtId="0" fontId="14"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formatCode="#,##0.00;&quot;△&quot;#,##0.00;&quot;-&quot;">
                  <c:v>7.03</c:v>
                </c:pt>
                <c:pt idx="4" formatCode="#,##0.00;&quot;△&quot;#,##0.00;&quot;-&quot;">
                  <c:v>6.47</c:v>
                </c:pt>
              </c:numCache>
            </c:numRef>
          </c:val>
        </c:ser>
        <c:dLbls>
          <c:showLegendKey val="0"/>
          <c:showVal val="0"/>
          <c:showCatName val="0"/>
          <c:showSerName val="0"/>
          <c:showPercent val="0"/>
          <c:showBubbleSize val="0"/>
        </c:dLbls>
        <c:gapWidth val="150"/>
        <c:axId val="313194368"/>
        <c:axId val="31321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313194368"/>
        <c:axId val="313212928"/>
      </c:lineChart>
      <c:dateAx>
        <c:axId val="313194368"/>
        <c:scaling>
          <c:orientation val="minMax"/>
        </c:scaling>
        <c:delete val="1"/>
        <c:axPos val="b"/>
        <c:numFmt formatCode="ge" sourceLinked="1"/>
        <c:majorTickMark val="none"/>
        <c:minorTickMark val="none"/>
        <c:tickLblPos val="none"/>
        <c:crossAx val="313212928"/>
        <c:crosses val="autoZero"/>
        <c:auto val="1"/>
        <c:lblOffset val="100"/>
        <c:baseTimeUnit val="years"/>
      </c:dateAx>
      <c:valAx>
        <c:axId val="31321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19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142.57</c:v>
                </c:pt>
                <c:pt idx="1">
                  <c:v>139.18</c:v>
                </c:pt>
                <c:pt idx="2">
                  <c:v>137.26</c:v>
                </c:pt>
                <c:pt idx="3">
                  <c:v>286.64</c:v>
                </c:pt>
                <c:pt idx="4">
                  <c:v>94.21</c:v>
                </c:pt>
              </c:numCache>
            </c:numRef>
          </c:val>
        </c:ser>
        <c:dLbls>
          <c:showLegendKey val="0"/>
          <c:showVal val="0"/>
          <c:showCatName val="0"/>
          <c:showSerName val="0"/>
          <c:showPercent val="0"/>
          <c:showBubbleSize val="0"/>
        </c:dLbls>
        <c:gapWidth val="150"/>
        <c:axId val="316496512"/>
        <c:axId val="31650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316496512"/>
        <c:axId val="316502784"/>
      </c:lineChart>
      <c:dateAx>
        <c:axId val="316496512"/>
        <c:scaling>
          <c:orientation val="minMax"/>
        </c:scaling>
        <c:delete val="1"/>
        <c:axPos val="b"/>
        <c:numFmt formatCode="ge" sourceLinked="1"/>
        <c:majorTickMark val="none"/>
        <c:minorTickMark val="none"/>
        <c:tickLblPos val="none"/>
        <c:crossAx val="316502784"/>
        <c:crosses val="autoZero"/>
        <c:auto val="1"/>
        <c:lblOffset val="100"/>
        <c:baseTimeUnit val="years"/>
      </c:dateAx>
      <c:valAx>
        <c:axId val="31650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49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79.849999999999994</c:v>
                </c:pt>
                <c:pt idx="1">
                  <c:v>79.849999999999994</c:v>
                </c:pt>
                <c:pt idx="2">
                  <c:v>80.98</c:v>
                </c:pt>
                <c:pt idx="3">
                  <c:v>37.520000000000003</c:v>
                </c:pt>
                <c:pt idx="4">
                  <c:v>90.15</c:v>
                </c:pt>
              </c:numCache>
            </c:numRef>
          </c:val>
        </c:ser>
        <c:dLbls>
          <c:showLegendKey val="0"/>
          <c:showVal val="0"/>
          <c:showCatName val="0"/>
          <c:showSerName val="0"/>
          <c:showPercent val="0"/>
          <c:showBubbleSize val="0"/>
        </c:dLbls>
        <c:gapWidth val="150"/>
        <c:axId val="316520704"/>
        <c:axId val="31654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316520704"/>
        <c:axId val="316543360"/>
      </c:lineChart>
      <c:dateAx>
        <c:axId val="316520704"/>
        <c:scaling>
          <c:orientation val="minMax"/>
        </c:scaling>
        <c:delete val="1"/>
        <c:axPos val="b"/>
        <c:numFmt formatCode="ge" sourceLinked="1"/>
        <c:majorTickMark val="none"/>
        <c:minorTickMark val="none"/>
        <c:tickLblPos val="none"/>
        <c:crossAx val="316543360"/>
        <c:crosses val="autoZero"/>
        <c:auto val="1"/>
        <c:lblOffset val="100"/>
        <c:baseTimeUnit val="years"/>
      </c:dateAx>
      <c:valAx>
        <c:axId val="31654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52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81.41</c:v>
                </c:pt>
                <c:pt idx="1">
                  <c:v>96.25</c:v>
                </c:pt>
                <c:pt idx="2">
                  <c:v>85.86</c:v>
                </c:pt>
                <c:pt idx="3">
                  <c:v>73.819999999999993</c:v>
                </c:pt>
                <c:pt idx="4">
                  <c:v>73.61</c:v>
                </c:pt>
              </c:numCache>
            </c:numRef>
          </c:val>
        </c:ser>
        <c:dLbls>
          <c:showLegendKey val="0"/>
          <c:showVal val="0"/>
          <c:showCatName val="0"/>
          <c:showSerName val="0"/>
          <c:showPercent val="0"/>
          <c:showBubbleSize val="0"/>
        </c:dLbls>
        <c:gapWidth val="150"/>
        <c:axId val="313239040"/>
        <c:axId val="31324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313239040"/>
        <c:axId val="313240960"/>
      </c:lineChart>
      <c:dateAx>
        <c:axId val="313239040"/>
        <c:scaling>
          <c:orientation val="minMax"/>
        </c:scaling>
        <c:delete val="1"/>
        <c:axPos val="b"/>
        <c:numFmt formatCode="ge" sourceLinked="1"/>
        <c:majorTickMark val="none"/>
        <c:minorTickMark val="none"/>
        <c:tickLblPos val="none"/>
        <c:crossAx val="313240960"/>
        <c:crosses val="autoZero"/>
        <c:auto val="1"/>
        <c:lblOffset val="100"/>
        <c:baseTimeUnit val="years"/>
      </c:dateAx>
      <c:valAx>
        <c:axId val="31324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23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4656256"/>
        <c:axId val="31465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4656256"/>
        <c:axId val="314658176"/>
      </c:lineChart>
      <c:dateAx>
        <c:axId val="314656256"/>
        <c:scaling>
          <c:orientation val="minMax"/>
        </c:scaling>
        <c:delete val="1"/>
        <c:axPos val="b"/>
        <c:numFmt formatCode="ge" sourceLinked="1"/>
        <c:majorTickMark val="none"/>
        <c:minorTickMark val="none"/>
        <c:tickLblPos val="none"/>
        <c:crossAx val="314658176"/>
        <c:crosses val="autoZero"/>
        <c:auto val="1"/>
        <c:lblOffset val="100"/>
        <c:baseTimeUnit val="years"/>
      </c:dateAx>
      <c:valAx>
        <c:axId val="31465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65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4677888"/>
        <c:axId val="31469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4677888"/>
        <c:axId val="314696448"/>
      </c:lineChart>
      <c:dateAx>
        <c:axId val="314677888"/>
        <c:scaling>
          <c:orientation val="minMax"/>
        </c:scaling>
        <c:delete val="1"/>
        <c:axPos val="b"/>
        <c:numFmt formatCode="ge" sourceLinked="1"/>
        <c:majorTickMark val="none"/>
        <c:minorTickMark val="none"/>
        <c:tickLblPos val="none"/>
        <c:crossAx val="314696448"/>
        <c:crosses val="autoZero"/>
        <c:auto val="1"/>
        <c:lblOffset val="100"/>
        <c:baseTimeUnit val="years"/>
      </c:dateAx>
      <c:valAx>
        <c:axId val="31469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67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6250752"/>
        <c:axId val="31625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6250752"/>
        <c:axId val="316252928"/>
      </c:lineChart>
      <c:dateAx>
        <c:axId val="316250752"/>
        <c:scaling>
          <c:orientation val="minMax"/>
        </c:scaling>
        <c:delete val="1"/>
        <c:axPos val="b"/>
        <c:numFmt formatCode="ge" sourceLinked="1"/>
        <c:majorTickMark val="none"/>
        <c:minorTickMark val="none"/>
        <c:tickLblPos val="none"/>
        <c:crossAx val="316252928"/>
        <c:crosses val="autoZero"/>
        <c:auto val="1"/>
        <c:lblOffset val="100"/>
        <c:baseTimeUnit val="years"/>
      </c:dateAx>
      <c:valAx>
        <c:axId val="31625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25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6293888"/>
        <c:axId val="31629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6293888"/>
        <c:axId val="316295808"/>
      </c:lineChart>
      <c:dateAx>
        <c:axId val="316293888"/>
        <c:scaling>
          <c:orientation val="minMax"/>
        </c:scaling>
        <c:delete val="1"/>
        <c:axPos val="b"/>
        <c:numFmt formatCode="ge" sourceLinked="1"/>
        <c:majorTickMark val="none"/>
        <c:minorTickMark val="none"/>
        <c:tickLblPos val="none"/>
        <c:crossAx val="316295808"/>
        <c:crosses val="autoZero"/>
        <c:auto val="1"/>
        <c:lblOffset val="100"/>
        <c:baseTimeUnit val="years"/>
      </c:dateAx>
      <c:valAx>
        <c:axId val="31629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29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764.44</c:v>
                </c:pt>
                <c:pt idx="1">
                  <c:v>1501.3</c:v>
                </c:pt>
                <c:pt idx="2">
                  <c:v>2270.8200000000002</c:v>
                </c:pt>
                <c:pt idx="3">
                  <c:v>2718.9</c:v>
                </c:pt>
                <c:pt idx="4">
                  <c:v>2994.85</c:v>
                </c:pt>
              </c:numCache>
            </c:numRef>
          </c:val>
        </c:ser>
        <c:dLbls>
          <c:showLegendKey val="0"/>
          <c:showVal val="0"/>
          <c:showCatName val="0"/>
          <c:showSerName val="0"/>
          <c:showPercent val="0"/>
          <c:showBubbleSize val="0"/>
        </c:dLbls>
        <c:gapWidth val="150"/>
        <c:axId val="316330368"/>
        <c:axId val="31633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316330368"/>
        <c:axId val="316332288"/>
      </c:lineChart>
      <c:dateAx>
        <c:axId val="316330368"/>
        <c:scaling>
          <c:orientation val="minMax"/>
        </c:scaling>
        <c:delete val="1"/>
        <c:axPos val="b"/>
        <c:numFmt formatCode="ge" sourceLinked="1"/>
        <c:majorTickMark val="none"/>
        <c:minorTickMark val="none"/>
        <c:tickLblPos val="none"/>
        <c:crossAx val="316332288"/>
        <c:crosses val="autoZero"/>
        <c:auto val="1"/>
        <c:lblOffset val="100"/>
        <c:baseTimeUnit val="years"/>
      </c:dateAx>
      <c:valAx>
        <c:axId val="31633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33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63.98</c:v>
                </c:pt>
                <c:pt idx="1">
                  <c:v>60.42</c:v>
                </c:pt>
                <c:pt idx="2">
                  <c:v>49.98</c:v>
                </c:pt>
                <c:pt idx="3">
                  <c:v>46.46</c:v>
                </c:pt>
                <c:pt idx="4">
                  <c:v>46.08</c:v>
                </c:pt>
              </c:numCache>
            </c:numRef>
          </c:val>
        </c:ser>
        <c:dLbls>
          <c:showLegendKey val="0"/>
          <c:showVal val="0"/>
          <c:showCatName val="0"/>
          <c:showSerName val="0"/>
          <c:showPercent val="0"/>
          <c:showBubbleSize val="0"/>
        </c:dLbls>
        <c:gapWidth val="150"/>
        <c:axId val="316375040"/>
        <c:axId val="31637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316375040"/>
        <c:axId val="316376960"/>
      </c:lineChart>
      <c:dateAx>
        <c:axId val="316375040"/>
        <c:scaling>
          <c:orientation val="minMax"/>
        </c:scaling>
        <c:delete val="1"/>
        <c:axPos val="b"/>
        <c:numFmt formatCode="ge" sourceLinked="1"/>
        <c:majorTickMark val="none"/>
        <c:minorTickMark val="none"/>
        <c:tickLblPos val="none"/>
        <c:crossAx val="316376960"/>
        <c:crosses val="autoZero"/>
        <c:auto val="1"/>
        <c:lblOffset val="100"/>
        <c:baseTimeUnit val="years"/>
      </c:dateAx>
      <c:valAx>
        <c:axId val="31637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37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223.73</c:v>
                </c:pt>
                <c:pt idx="1">
                  <c:v>236.25</c:v>
                </c:pt>
                <c:pt idx="2">
                  <c:v>290.05</c:v>
                </c:pt>
                <c:pt idx="3">
                  <c:v>314.62</c:v>
                </c:pt>
                <c:pt idx="4">
                  <c:v>323.32</c:v>
                </c:pt>
              </c:numCache>
            </c:numRef>
          </c:val>
        </c:ser>
        <c:dLbls>
          <c:showLegendKey val="0"/>
          <c:showVal val="0"/>
          <c:showCatName val="0"/>
          <c:showSerName val="0"/>
          <c:showPercent val="0"/>
          <c:showBubbleSize val="0"/>
        </c:dLbls>
        <c:gapWidth val="150"/>
        <c:axId val="316398592"/>
        <c:axId val="31640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316398592"/>
        <c:axId val="316400768"/>
      </c:lineChart>
      <c:dateAx>
        <c:axId val="316398592"/>
        <c:scaling>
          <c:orientation val="minMax"/>
        </c:scaling>
        <c:delete val="1"/>
        <c:axPos val="b"/>
        <c:numFmt formatCode="ge" sourceLinked="1"/>
        <c:majorTickMark val="none"/>
        <c:minorTickMark val="none"/>
        <c:tickLblPos val="none"/>
        <c:crossAx val="316400768"/>
        <c:crosses val="autoZero"/>
        <c:auto val="1"/>
        <c:lblOffset val="100"/>
        <c:baseTimeUnit val="years"/>
      </c:dateAx>
      <c:valAx>
        <c:axId val="31640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39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宮崎県　西米良村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50" t="s">
        <v>121</v>
      </c>
      <c r="AE8" s="50"/>
      <c r="AF8" s="50"/>
      <c r="AG8" s="50"/>
      <c r="AH8" s="50"/>
      <c r="AI8" s="50"/>
      <c r="AJ8" s="50"/>
      <c r="AK8" s="2"/>
      <c r="AL8" s="51">
        <f>データ!$R$6</f>
        <v>1209</v>
      </c>
      <c r="AM8" s="51"/>
      <c r="AN8" s="51"/>
      <c r="AO8" s="51"/>
      <c r="AP8" s="51"/>
      <c r="AQ8" s="51"/>
      <c r="AR8" s="51"/>
      <c r="AS8" s="51"/>
      <c r="AT8" s="46">
        <f>データ!$S$6</f>
        <v>271.51</v>
      </c>
      <c r="AU8" s="46"/>
      <c r="AV8" s="46"/>
      <c r="AW8" s="46"/>
      <c r="AX8" s="46"/>
      <c r="AY8" s="46"/>
      <c r="AZ8" s="46"/>
      <c r="BA8" s="46"/>
      <c r="BB8" s="46">
        <f>データ!$T$6</f>
        <v>4.45</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63.58</v>
      </c>
      <c r="Q10" s="46"/>
      <c r="R10" s="46"/>
      <c r="S10" s="46"/>
      <c r="T10" s="46"/>
      <c r="U10" s="46"/>
      <c r="V10" s="46"/>
      <c r="W10" s="51">
        <f>データ!$Q$6</f>
        <v>2451</v>
      </c>
      <c r="X10" s="51"/>
      <c r="Y10" s="51"/>
      <c r="Z10" s="51"/>
      <c r="AA10" s="51"/>
      <c r="AB10" s="51"/>
      <c r="AC10" s="51"/>
      <c r="AD10" s="2"/>
      <c r="AE10" s="2"/>
      <c r="AF10" s="2"/>
      <c r="AG10" s="2"/>
      <c r="AH10" s="2"/>
      <c r="AI10" s="2"/>
      <c r="AJ10" s="2"/>
      <c r="AK10" s="2"/>
      <c r="AL10" s="51">
        <f>データ!$U$6</f>
        <v>742</v>
      </c>
      <c r="AM10" s="51"/>
      <c r="AN10" s="51"/>
      <c r="AO10" s="51"/>
      <c r="AP10" s="51"/>
      <c r="AQ10" s="51"/>
      <c r="AR10" s="51"/>
      <c r="AS10" s="51"/>
      <c r="AT10" s="46">
        <f>データ!$V$6</f>
        <v>0.02</v>
      </c>
      <c r="AU10" s="46"/>
      <c r="AV10" s="46"/>
      <c r="AW10" s="46"/>
      <c r="AX10" s="46"/>
      <c r="AY10" s="46"/>
      <c r="AZ10" s="46"/>
      <c r="BA10" s="46"/>
      <c r="BB10" s="46">
        <f>データ!$W$6</f>
        <v>37100</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119</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7" t="s">
        <v>120</v>
      </c>
      <c r="BM47" s="78"/>
      <c r="BN47" s="78"/>
      <c r="BO47" s="78"/>
      <c r="BP47" s="78"/>
      <c r="BQ47" s="78"/>
      <c r="BR47" s="78"/>
      <c r="BS47" s="78"/>
      <c r="BT47" s="78"/>
      <c r="BU47" s="78"/>
      <c r="BV47" s="78"/>
      <c r="BW47" s="78"/>
      <c r="BX47" s="78"/>
      <c r="BY47" s="78"/>
      <c r="BZ47" s="79"/>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7"/>
      <c r="BM48" s="78"/>
      <c r="BN48" s="78"/>
      <c r="BO48" s="78"/>
      <c r="BP48" s="78"/>
      <c r="BQ48" s="78"/>
      <c r="BR48" s="78"/>
      <c r="BS48" s="78"/>
      <c r="BT48" s="78"/>
      <c r="BU48" s="78"/>
      <c r="BV48" s="78"/>
      <c r="BW48" s="78"/>
      <c r="BX48" s="78"/>
      <c r="BY48" s="78"/>
      <c r="BZ48" s="79"/>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7"/>
      <c r="BM49" s="78"/>
      <c r="BN49" s="78"/>
      <c r="BO49" s="78"/>
      <c r="BP49" s="78"/>
      <c r="BQ49" s="78"/>
      <c r="BR49" s="78"/>
      <c r="BS49" s="78"/>
      <c r="BT49" s="78"/>
      <c r="BU49" s="78"/>
      <c r="BV49" s="78"/>
      <c r="BW49" s="78"/>
      <c r="BX49" s="78"/>
      <c r="BY49" s="78"/>
      <c r="BZ49" s="79"/>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7"/>
      <c r="BM50" s="78"/>
      <c r="BN50" s="78"/>
      <c r="BO50" s="78"/>
      <c r="BP50" s="78"/>
      <c r="BQ50" s="78"/>
      <c r="BR50" s="78"/>
      <c r="BS50" s="78"/>
      <c r="BT50" s="78"/>
      <c r="BU50" s="78"/>
      <c r="BV50" s="78"/>
      <c r="BW50" s="78"/>
      <c r="BX50" s="78"/>
      <c r="BY50" s="78"/>
      <c r="BZ50" s="79"/>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7"/>
      <c r="BM51" s="78"/>
      <c r="BN51" s="78"/>
      <c r="BO51" s="78"/>
      <c r="BP51" s="78"/>
      <c r="BQ51" s="78"/>
      <c r="BR51" s="78"/>
      <c r="BS51" s="78"/>
      <c r="BT51" s="78"/>
      <c r="BU51" s="78"/>
      <c r="BV51" s="78"/>
      <c r="BW51" s="78"/>
      <c r="BX51" s="78"/>
      <c r="BY51" s="78"/>
      <c r="BZ51" s="79"/>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7"/>
      <c r="BM52" s="78"/>
      <c r="BN52" s="78"/>
      <c r="BO52" s="78"/>
      <c r="BP52" s="78"/>
      <c r="BQ52" s="78"/>
      <c r="BR52" s="78"/>
      <c r="BS52" s="78"/>
      <c r="BT52" s="78"/>
      <c r="BU52" s="78"/>
      <c r="BV52" s="78"/>
      <c r="BW52" s="78"/>
      <c r="BX52" s="78"/>
      <c r="BY52" s="78"/>
      <c r="BZ52" s="79"/>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7"/>
      <c r="BM53" s="78"/>
      <c r="BN53" s="78"/>
      <c r="BO53" s="78"/>
      <c r="BP53" s="78"/>
      <c r="BQ53" s="78"/>
      <c r="BR53" s="78"/>
      <c r="BS53" s="78"/>
      <c r="BT53" s="78"/>
      <c r="BU53" s="78"/>
      <c r="BV53" s="78"/>
      <c r="BW53" s="78"/>
      <c r="BX53" s="78"/>
      <c r="BY53" s="78"/>
      <c r="BZ53" s="79"/>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7"/>
      <c r="BM54" s="78"/>
      <c r="BN54" s="78"/>
      <c r="BO54" s="78"/>
      <c r="BP54" s="78"/>
      <c r="BQ54" s="78"/>
      <c r="BR54" s="78"/>
      <c r="BS54" s="78"/>
      <c r="BT54" s="78"/>
      <c r="BU54" s="78"/>
      <c r="BV54" s="78"/>
      <c r="BW54" s="78"/>
      <c r="BX54" s="78"/>
      <c r="BY54" s="78"/>
      <c r="BZ54" s="79"/>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7"/>
      <c r="BM55" s="78"/>
      <c r="BN55" s="78"/>
      <c r="BO55" s="78"/>
      <c r="BP55" s="78"/>
      <c r="BQ55" s="78"/>
      <c r="BR55" s="78"/>
      <c r="BS55" s="78"/>
      <c r="BT55" s="78"/>
      <c r="BU55" s="78"/>
      <c r="BV55" s="78"/>
      <c r="BW55" s="78"/>
      <c r="BX55" s="78"/>
      <c r="BY55" s="78"/>
      <c r="BZ55" s="79"/>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7"/>
      <c r="BM56" s="78"/>
      <c r="BN56" s="78"/>
      <c r="BO56" s="78"/>
      <c r="BP56" s="78"/>
      <c r="BQ56" s="78"/>
      <c r="BR56" s="78"/>
      <c r="BS56" s="78"/>
      <c r="BT56" s="78"/>
      <c r="BU56" s="78"/>
      <c r="BV56" s="78"/>
      <c r="BW56" s="78"/>
      <c r="BX56" s="78"/>
      <c r="BY56" s="78"/>
      <c r="BZ56" s="79"/>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7"/>
      <c r="BM57" s="78"/>
      <c r="BN57" s="78"/>
      <c r="BO57" s="78"/>
      <c r="BP57" s="78"/>
      <c r="BQ57" s="78"/>
      <c r="BR57" s="78"/>
      <c r="BS57" s="78"/>
      <c r="BT57" s="78"/>
      <c r="BU57" s="78"/>
      <c r="BV57" s="78"/>
      <c r="BW57" s="78"/>
      <c r="BX57" s="78"/>
      <c r="BY57" s="78"/>
      <c r="BZ57" s="79"/>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7"/>
      <c r="BM58" s="78"/>
      <c r="BN58" s="78"/>
      <c r="BO58" s="78"/>
      <c r="BP58" s="78"/>
      <c r="BQ58" s="78"/>
      <c r="BR58" s="78"/>
      <c r="BS58" s="78"/>
      <c r="BT58" s="78"/>
      <c r="BU58" s="78"/>
      <c r="BV58" s="78"/>
      <c r="BW58" s="78"/>
      <c r="BX58" s="78"/>
      <c r="BY58" s="78"/>
      <c r="BZ58" s="79"/>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7"/>
      <c r="BM60" s="78"/>
      <c r="BN60" s="78"/>
      <c r="BO60" s="78"/>
      <c r="BP60" s="78"/>
      <c r="BQ60" s="78"/>
      <c r="BR60" s="78"/>
      <c r="BS60" s="78"/>
      <c r="BT60" s="78"/>
      <c r="BU60" s="78"/>
      <c r="BV60" s="78"/>
      <c r="BW60" s="78"/>
      <c r="BX60" s="78"/>
      <c r="BY60" s="78"/>
      <c r="BZ60" s="79"/>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7"/>
      <c r="BM61" s="78"/>
      <c r="BN61" s="78"/>
      <c r="BO61" s="78"/>
      <c r="BP61" s="78"/>
      <c r="BQ61" s="78"/>
      <c r="BR61" s="78"/>
      <c r="BS61" s="78"/>
      <c r="BT61" s="78"/>
      <c r="BU61" s="78"/>
      <c r="BV61" s="78"/>
      <c r="BW61" s="78"/>
      <c r="BX61" s="78"/>
      <c r="BY61" s="78"/>
      <c r="BZ61" s="79"/>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7"/>
      <c r="BM62" s="78"/>
      <c r="BN62" s="78"/>
      <c r="BO62" s="78"/>
      <c r="BP62" s="78"/>
      <c r="BQ62" s="78"/>
      <c r="BR62" s="78"/>
      <c r="BS62" s="78"/>
      <c r="BT62" s="78"/>
      <c r="BU62" s="78"/>
      <c r="BV62" s="78"/>
      <c r="BW62" s="78"/>
      <c r="BX62" s="78"/>
      <c r="BY62" s="78"/>
      <c r="BZ62" s="79"/>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0"/>
      <c r="BM63" s="81"/>
      <c r="BN63" s="81"/>
      <c r="BO63" s="81"/>
      <c r="BP63" s="81"/>
      <c r="BQ63" s="81"/>
      <c r="BR63" s="81"/>
      <c r="BS63" s="81"/>
      <c r="BT63" s="81"/>
      <c r="BU63" s="81"/>
      <c r="BV63" s="81"/>
      <c r="BW63" s="81"/>
      <c r="BX63" s="81"/>
      <c r="BY63" s="81"/>
      <c r="BZ63" s="82"/>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7" t="s">
        <v>122</v>
      </c>
      <c r="BM66" s="78"/>
      <c r="BN66" s="78"/>
      <c r="BO66" s="78"/>
      <c r="BP66" s="78"/>
      <c r="BQ66" s="78"/>
      <c r="BR66" s="78"/>
      <c r="BS66" s="78"/>
      <c r="BT66" s="78"/>
      <c r="BU66" s="78"/>
      <c r="BV66" s="78"/>
      <c r="BW66" s="78"/>
      <c r="BX66" s="78"/>
      <c r="BY66" s="78"/>
      <c r="BZ66" s="79"/>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7"/>
      <c r="BM67" s="78"/>
      <c r="BN67" s="78"/>
      <c r="BO67" s="78"/>
      <c r="BP67" s="78"/>
      <c r="BQ67" s="78"/>
      <c r="BR67" s="78"/>
      <c r="BS67" s="78"/>
      <c r="BT67" s="78"/>
      <c r="BU67" s="78"/>
      <c r="BV67" s="78"/>
      <c r="BW67" s="78"/>
      <c r="BX67" s="78"/>
      <c r="BY67" s="78"/>
      <c r="BZ67" s="79"/>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7"/>
      <c r="BM68" s="78"/>
      <c r="BN68" s="78"/>
      <c r="BO68" s="78"/>
      <c r="BP68" s="78"/>
      <c r="BQ68" s="78"/>
      <c r="BR68" s="78"/>
      <c r="BS68" s="78"/>
      <c r="BT68" s="78"/>
      <c r="BU68" s="78"/>
      <c r="BV68" s="78"/>
      <c r="BW68" s="78"/>
      <c r="BX68" s="78"/>
      <c r="BY68" s="78"/>
      <c r="BZ68" s="79"/>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7"/>
      <c r="BM69" s="78"/>
      <c r="BN69" s="78"/>
      <c r="BO69" s="78"/>
      <c r="BP69" s="78"/>
      <c r="BQ69" s="78"/>
      <c r="BR69" s="78"/>
      <c r="BS69" s="78"/>
      <c r="BT69" s="78"/>
      <c r="BU69" s="78"/>
      <c r="BV69" s="78"/>
      <c r="BW69" s="78"/>
      <c r="BX69" s="78"/>
      <c r="BY69" s="78"/>
      <c r="BZ69" s="79"/>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7"/>
      <c r="BM70" s="78"/>
      <c r="BN70" s="78"/>
      <c r="BO70" s="78"/>
      <c r="BP70" s="78"/>
      <c r="BQ70" s="78"/>
      <c r="BR70" s="78"/>
      <c r="BS70" s="78"/>
      <c r="BT70" s="78"/>
      <c r="BU70" s="78"/>
      <c r="BV70" s="78"/>
      <c r="BW70" s="78"/>
      <c r="BX70" s="78"/>
      <c r="BY70" s="78"/>
      <c r="BZ70" s="79"/>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7"/>
      <c r="BM71" s="78"/>
      <c r="BN71" s="78"/>
      <c r="BO71" s="78"/>
      <c r="BP71" s="78"/>
      <c r="BQ71" s="78"/>
      <c r="BR71" s="78"/>
      <c r="BS71" s="78"/>
      <c r="BT71" s="78"/>
      <c r="BU71" s="78"/>
      <c r="BV71" s="78"/>
      <c r="BW71" s="78"/>
      <c r="BX71" s="78"/>
      <c r="BY71" s="78"/>
      <c r="BZ71" s="79"/>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7"/>
      <c r="BM72" s="78"/>
      <c r="BN72" s="78"/>
      <c r="BO72" s="78"/>
      <c r="BP72" s="78"/>
      <c r="BQ72" s="78"/>
      <c r="BR72" s="78"/>
      <c r="BS72" s="78"/>
      <c r="BT72" s="78"/>
      <c r="BU72" s="78"/>
      <c r="BV72" s="78"/>
      <c r="BW72" s="78"/>
      <c r="BX72" s="78"/>
      <c r="BY72" s="78"/>
      <c r="BZ72" s="79"/>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7"/>
      <c r="BM73" s="78"/>
      <c r="BN73" s="78"/>
      <c r="BO73" s="78"/>
      <c r="BP73" s="78"/>
      <c r="BQ73" s="78"/>
      <c r="BR73" s="78"/>
      <c r="BS73" s="78"/>
      <c r="BT73" s="78"/>
      <c r="BU73" s="78"/>
      <c r="BV73" s="78"/>
      <c r="BW73" s="78"/>
      <c r="BX73" s="78"/>
      <c r="BY73" s="78"/>
      <c r="BZ73" s="79"/>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7"/>
      <c r="BM74" s="78"/>
      <c r="BN74" s="78"/>
      <c r="BO74" s="78"/>
      <c r="BP74" s="78"/>
      <c r="BQ74" s="78"/>
      <c r="BR74" s="78"/>
      <c r="BS74" s="78"/>
      <c r="BT74" s="78"/>
      <c r="BU74" s="78"/>
      <c r="BV74" s="78"/>
      <c r="BW74" s="78"/>
      <c r="BX74" s="78"/>
      <c r="BY74" s="78"/>
      <c r="BZ74" s="79"/>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7"/>
      <c r="BM75" s="78"/>
      <c r="BN75" s="78"/>
      <c r="BO75" s="78"/>
      <c r="BP75" s="78"/>
      <c r="BQ75" s="78"/>
      <c r="BR75" s="78"/>
      <c r="BS75" s="78"/>
      <c r="BT75" s="78"/>
      <c r="BU75" s="78"/>
      <c r="BV75" s="78"/>
      <c r="BW75" s="78"/>
      <c r="BX75" s="78"/>
      <c r="BY75" s="78"/>
      <c r="BZ75" s="79"/>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7"/>
      <c r="BM76" s="78"/>
      <c r="BN76" s="78"/>
      <c r="BO76" s="78"/>
      <c r="BP76" s="78"/>
      <c r="BQ76" s="78"/>
      <c r="BR76" s="78"/>
      <c r="BS76" s="78"/>
      <c r="BT76" s="78"/>
      <c r="BU76" s="78"/>
      <c r="BV76" s="78"/>
      <c r="BW76" s="78"/>
      <c r="BX76" s="78"/>
      <c r="BY76" s="78"/>
      <c r="BZ76" s="79"/>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7"/>
      <c r="BM77" s="78"/>
      <c r="BN77" s="78"/>
      <c r="BO77" s="78"/>
      <c r="BP77" s="78"/>
      <c r="BQ77" s="78"/>
      <c r="BR77" s="78"/>
      <c r="BS77" s="78"/>
      <c r="BT77" s="78"/>
      <c r="BU77" s="78"/>
      <c r="BV77" s="78"/>
      <c r="BW77" s="78"/>
      <c r="BX77" s="78"/>
      <c r="BY77" s="78"/>
      <c r="BZ77" s="79"/>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7"/>
      <c r="BM78" s="78"/>
      <c r="BN78" s="78"/>
      <c r="BO78" s="78"/>
      <c r="BP78" s="78"/>
      <c r="BQ78" s="78"/>
      <c r="BR78" s="78"/>
      <c r="BS78" s="78"/>
      <c r="BT78" s="78"/>
      <c r="BU78" s="78"/>
      <c r="BV78" s="78"/>
      <c r="BW78" s="78"/>
      <c r="BX78" s="78"/>
      <c r="BY78" s="78"/>
      <c r="BZ78" s="79"/>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7"/>
      <c r="BM79" s="78"/>
      <c r="BN79" s="78"/>
      <c r="BO79" s="78"/>
      <c r="BP79" s="78"/>
      <c r="BQ79" s="78"/>
      <c r="BR79" s="78"/>
      <c r="BS79" s="78"/>
      <c r="BT79" s="78"/>
      <c r="BU79" s="78"/>
      <c r="BV79" s="78"/>
      <c r="BW79" s="78"/>
      <c r="BX79" s="78"/>
      <c r="BY79" s="78"/>
      <c r="BZ79" s="79"/>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7"/>
      <c r="BM80" s="78"/>
      <c r="BN80" s="78"/>
      <c r="BO80" s="78"/>
      <c r="BP80" s="78"/>
      <c r="BQ80" s="78"/>
      <c r="BR80" s="78"/>
      <c r="BS80" s="78"/>
      <c r="BT80" s="78"/>
      <c r="BU80" s="78"/>
      <c r="BV80" s="78"/>
      <c r="BW80" s="78"/>
      <c r="BX80" s="78"/>
      <c r="BY80" s="78"/>
      <c r="BZ80" s="79"/>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7"/>
      <c r="BM81" s="78"/>
      <c r="BN81" s="78"/>
      <c r="BO81" s="78"/>
      <c r="BP81" s="78"/>
      <c r="BQ81" s="78"/>
      <c r="BR81" s="78"/>
      <c r="BS81" s="78"/>
      <c r="BT81" s="78"/>
      <c r="BU81" s="78"/>
      <c r="BV81" s="78"/>
      <c r="BW81" s="78"/>
      <c r="BX81" s="78"/>
      <c r="BY81" s="78"/>
      <c r="BZ81" s="79"/>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84" t="s">
        <v>63</v>
      </c>
      <c r="I3" s="85"/>
      <c r="J3" s="85"/>
      <c r="K3" s="85"/>
      <c r="L3" s="85"/>
      <c r="M3" s="85"/>
      <c r="N3" s="85"/>
      <c r="O3" s="85"/>
      <c r="P3" s="85"/>
      <c r="Q3" s="85"/>
      <c r="R3" s="85"/>
      <c r="S3" s="85"/>
      <c r="T3" s="85"/>
      <c r="U3" s="85"/>
      <c r="V3" s="85"/>
      <c r="W3" s="86"/>
      <c r="X3" s="90" t="s">
        <v>64</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65</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c r="A4" s="29" t="s">
        <v>66</v>
      </c>
      <c r="B4" s="31"/>
      <c r="C4" s="31"/>
      <c r="D4" s="31"/>
      <c r="E4" s="31"/>
      <c r="F4" s="31"/>
      <c r="G4" s="31"/>
      <c r="H4" s="87"/>
      <c r="I4" s="88"/>
      <c r="J4" s="88"/>
      <c r="K4" s="88"/>
      <c r="L4" s="88"/>
      <c r="M4" s="88"/>
      <c r="N4" s="88"/>
      <c r="O4" s="88"/>
      <c r="P4" s="88"/>
      <c r="Q4" s="88"/>
      <c r="R4" s="88"/>
      <c r="S4" s="88"/>
      <c r="T4" s="88"/>
      <c r="U4" s="88"/>
      <c r="V4" s="88"/>
      <c r="W4" s="89"/>
      <c r="X4" s="83" t="s">
        <v>67</v>
      </c>
      <c r="Y4" s="83"/>
      <c r="Z4" s="83"/>
      <c r="AA4" s="83"/>
      <c r="AB4" s="83"/>
      <c r="AC4" s="83"/>
      <c r="AD4" s="83"/>
      <c r="AE4" s="83"/>
      <c r="AF4" s="83"/>
      <c r="AG4" s="83"/>
      <c r="AH4" s="83"/>
      <c r="AI4" s="83" t="s">
        <v>68</v>
      </c>
      <c r="AJ4" s="83"/>
      <c r="AK4" s="83"/>
      <c r="AL4" s="83"/>
      <c r="AM4" s="83"/>
      <c r="AN4" s="83"/>
      <c r="AO4" s="83"/>
      <c r="AP4" s="83"/>
      <c r="AQ4" s="83"/>
      <c r="AR4" s="83"/>
      <c r="AS4" s="83"/>
      <c r="AT4" s="83" t="s">
        <v>69</v>
      </c>
      <c r="AU4" s="83"/>
      <c r="AV4" s="83"/>
      <c r="AW4" s="83"/>
      <c r="AX4" s="83"/>
      <c r="AY4" s="83"/>
      <c r="AZ4" s="83"/>
      <c r="BA4" s="83"/>
      <c r="BB4" s="83"/>
      <c r="BC4" s="83"/>
      <c r="BD4" s="83"/>
      <c r="BE4" s="83" t="s">
        <v>70</v>
      </c>
      <c r="BF4" s="83"/>
      <c r="BG4" s="83"/>
      <c r="BH4" s="83"/>
      <c r="BI4" s="83"/>
      <c r="BJ4" s="83"/>
      <c r="BK4" s="83"/>
      <c r="BL4" s="83"/>
      <c r="BM4" s="83"/>
      <c r="BN4" s="83"/>
      <c r="BO4" s="83"/>
      <c r="BP4" s="83" t="s">
        <v>71</v>
      </c>
      <c r="BQ4" s="83"/>
      <c r="BR4" s="83"/>
      <c r="BS4" s="83"/>
      <c r="BT4" s="83"/>
      <c r="BU4" s="83"/>
      <c r="BV4" s="83"/>
      <c r="BW4" s="83"/>
      <c r="BX4" s="83"/>
      <c r="BY4" s="83"/>
      <c r="BZ4" s="83"/>
      <c r="CA4" s="83" t="s">
        <v>72</v>
      </c>
      <c r="CB4" s="83"/>
      <c r="CC4" s="83"/>
      <c r="CD4" s="83"/>
      <c r="CE4" s="83"/>
      <c r="CF4" s="83"/>
      <c r="CG4" s="83"/>
      <c r="CH4" s="83"/>
      <c r="CI4" s="83"/>
      <c r="CJ4" s="83"/>
      <c r="CK4" s="83"/>
      <c r="CL4" s="83" t="s">
        <v>73</v>
      </c>
      <c r="CM4" s="83"/>
      <c r="CN4" s="83"/>
      <c r="CO4" s="83"/>
      <c r="CP4" s="83"/>
      <c r="CQ4" s="83"/>
      <c r="CR4" s="83"/>
      <c r="CS4" s="83"/>
      <c r="CT4" s="83"/>
      <c r="CU4" s="83"/>
      <c r="CV4" s="83"/>
      <c r="CW4" s="83" t="s">
        <v>74</v>
      </c>
      <c r="CX4" s="83"/>
      <c r="CY4" s="83"/>
      <c r="CZ4" s="83"/>
      <c r="DA4" s="83"/>
      <c r="DB4" s="83"/>
      <c r="DC4" s="83"/>
      <c r="DD4" s="83"/>
      <c r="DE4" s="83"/>
      <c r="DF4" s="83"/>
      <c r="DG4" s="83"/>
      <c r="DH4" s="83" t="s">
        <v>75</v>
      </c>
      <c r="DI4" s="83"/>
      <c r="DJ4" s="83"/>
      <c r="DK4" s="83"/>
      <c r="DL4" s="83"/>
      <c r="DM4" s="83"/>
      <c r="DN4" s="83"/>
      <c r="DO4" s="83"/>
      <c r="DP4" s="83"/>
      <c r="DQ4" s="83"/>
      <c r="DR4" s="83"/>
      <c r="DS4" s="83" t="s">
        <v>76</v>
      </c>
      <c r="DT4" s="83"/>
      <c r="DU4" s="83"/>
      <c r="DV4" s="83"/>
      <c r="DW4" s="83"/>
      <c r="DX4" s="83"/>
      <c r="DY4" s="83"/>
      <c r="DZ4" s="83"/>
      <c r="EA4" s="83"/>
      <c r="EB4" s="83"/>
      <c r="EC4" s="83"/>
      <c r="ED4" s="83" t="s">
        <v>77</v>
      </c>
      <c r="EE4" s="83"/>
      <c r="EF4" s="83"/>
      <c r="EG4" s="83"/>
      <c r="EH4" s="83"/>
      <c r="EI4" s="83"/>
      <c r="EJ4" s="83"/>
      <c r="EK4" s="83"/>
      <c r="EL4" s="83"/>
      <c r="EM4" s="83"/>
      <c r="EN4" s="83"/>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454036</v>
      </c>
      <c r="D6" s="34">
        <f t="shared" si="3"/>
        <v>47</v>
      </c>
      <c r="E6" s="34">
        <f t="shared" si="3"/>
        <v>1</v>
      </c>
      <c r="F6" s="34">
        <f t="shared" si="3"/>
        <v>0</v>
      </c>
      <c r="G6" s="34">
        <f t="shared" si="3"/>
        <v>0</v>
      </c>
      <c r="H6" s="34" t="str">
        <f t="shared" si="3"/>
        <v>宮崎県　西米良村</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63.58</v>
      </c>
      <c r="Q6" s="35">
        <f t="shared" si="3"/>
        <v>2451</v>
      </c>
      <c r="R6" s="35">
        <f t="shared" si="3"/>
        <v>1209</v>
      </c>
      <c r="S6" s="35">
        <f t="shared" si="3"/>
        <v>271.51</v>
      </c>
      <c r="T6" s="35">
        <f t="shared" si="3"/>
        <v>4.45</v>
      </c>
      <c r="U6" s="35">
        <f t="shared" si="3"/>
        <v>742</v>
      </c>
      <c r="V6" s="35">
        <f t="shared" si="3"/>
        <v>0.02</v>
      </c>
      <c r="W6" s="35">
        <f t="shared" si="3"/>
        <v>37100</v>
      </c>
      <c r="X6" s="36">
        <f>IF(X7="",NA(),X7)</f>
        <v>81.41</v>
      </c>
      <c r="Y6" s="36">
        <f t="shared" ref="Y6:AG6" si="4">IF(Y7="",NA(),Y7)</f>
        <v>96.25</v>
      </c>
      <c r="Z6" s="36">
        <f t="shared" si="4"/>
        <v>85.86</v>
      </c>
      <c r="AA6" s="36">
        <f t="shared" si="4"/>
        <v>73.819999999999993</v>
      </c>
      <c r="AB6" s="36">
        <f t="shared" si="4"/>
        <v>73.61</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764.44</v>
      </c>
      <c r="BF6" s="36">
        <f t="shared" ref="BF6:BN6" si="7">IF(BF7="",NA(),BF7)</f>
        <v>1501.3</v>
      </c>
      <c r="BG6" s="36">
        <f t="shared" si="7"/>
        <v>2270.8200000000002</v>
      </c>
      <c r="BH6" s="36">
        <f t="shared" si="7"/>
        <v>2718.9</v>
      </c>
      <c r="BI6" s="36">
        <f t="shared" si="7"/>
        <v>2994.85</v>
      </c>
      <c r="BJ6" s="36">
        <f t="shared" si="7"/>
        <v>1496.15</v>
      </c>
      <c r="BK6" s="36">
        <f t="shared" si="7"/>
        <v>1462.56</v>
      </c>
      <c r="BL6" s="36">
        <f t="shared" si="7"/>
        <v>1486.62</v>
      </c>
      <c r="BM6" s="36">
        <f t="shared" si="7"/>
        <v>1510.14</v>
      </c>
      <c r="BN6" s="36">
        <f t="shared" si="7"/>
        <v>1595.62</v>
      </c>
      <c r="BO6" s="35" t="str">
        <f>IF(BO7="","",IF(BO7="-","【-】","【"&amp;SUBSTITUTE(TEXT(BO7,"#,##0.00"),"-","△")&amp;"】"))</f>
        <v>【1,280.76】</v>
      </c>
      <c r="BP6" s="36">
        <f>IF(BP7="",NA(),BP7)</f>
        <v>63.98</v>
      </c>
      <c r="BQ6" s="36">
        <f t="shared" ref="BQ6:BY6" si="8">IF(BQ7="",NA(),BQ7)</f>
        <v>60.42</v>
      </c>
      <c r="BR6" s="36">
        <f t="shared" si="8"/>
        <v>49.98</v>
      </c>
      <c r="BS6" s="36">
        <f t="shared" si="8"/>
        <v>46.46</v>
      </c>
      <c r="BT6" s="36">
        <f t="shared" si="8"/>
        <v>46.08</v>
      </c>
      <c r="BU6" s="36">
        <f t="shared" si="8"/>
        <v>33.01</v>
      </c>
      <c r="BV6" s="36">
        <f t="shared" si="8"/>
        <v>32.39</v>
      </c>
      <c r="BW6" s="36">
        <f t="shared" si="8"/>
        <v>24.39</v>
      </c>
      <c r="BX6" s="36">
        <f t="shared" si="8"/>
        <v>22.67</v>
      </c>
      <c r="BY6" s="36">
        <f t="shared" si="8"/>
        <v>37.92</v>
      </c>
      <c r="BZ6" s="35" t="str">
        <f>IF(BZ7="","",IF(BZ7="-","【-】","【"&amp;SUBSTITUTE(TEXT(BZ7,"#,##0.00"),"-","△")&amp;"】"))</f>
        <v>【53.06】</v>
      </c>
      <c r="CA6" s="36">
        <f>IF(CA7="",NA(),CA7)</f>
        <v>223.73</v>
      </c>
      <c r="CB6" s="36">
        <f t="shared" ref="CB6:CJ6" si="9">IF(CB7="",NA(),CB7)</f>
        <v>236.25</v>
      </c>
      <c r="CC6" s="36">
        <f t="shared" si="9"/>
        <v>290.05</v>
      </c>
      <c r="CD6" s="36">
        <f t="shared" si="9"/>
        <v>314.62</v>
      </c>
      <c r="CE6" s="36">
        <f t="shared" si="9"/>
        <v>323.32</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142.57</v>
      </c>
      <c r="CM6" s="36">
        <f t="shared" ref="CM6:CU6" si="10">IF(CM7="",NA(),CM7)</f>
        <v>139.18</v>
      </c>
      <c r="CN6" s="36">
        <f t="shared" si="10"/>
        <v>137.26</v>
      </c>
      <c r="CO6" s="36">
        <f t="shared" si="10"/>
        <v>286.64</v>
      </c>
      <c r="CP6" s="36">
        <f t="shared" si="10"/>
        <v>94.21</v>
      </c>
      <c r="CQ6" s="36">
        <f t="shared" si="10"/>
        <v>51.11</v>
      </c>
      <c r="CR6" s="36">
        <f t="shared" si="10"/>
        <v>50.49</v>
      </c>
      <c r="CS6" s="36">
        <f t="shared" si="10"/>
        <v>48.36</v>
      </c>
      <c r="CT6" s="36">
        <f t="shared" si="10"/>
        <v>48.7</v>
      </c>
      <c r="CU6" s="36">
        <f t="shared" si="10"/>
        <v>46.9</v>
      </c>
      <c r="CV6" s="35" t="str">
        <f>IF(CV7="","",IF(CV7="-","【-】","【"&amp;SUBSTITUTE(TEXT(CV7,"#,##0.00"),"-","△")&amp;"】"))</f>
        <v>【56.28】</v>
      </c>
      <c r="CW6" s="36">
        <f>IF(CW7="",NA(),CW7)</f>
        <v>79.849999999999994</v>
      </c>
      <c r="CX6" s="36">
        <f t="shared" ref="CX6:DF6" si="11">IF(CX7="",NA(),CX7)</f>
        <v>79.849999999999994</v>
      </c>
      <c r="CY6" s="36">
        <f t="shared" si="11"/>
        <v>80.98</v>
      </c>
      <c r="CZ6" s="36">
        <f t="shared" si="11"/>
        <v>37.520000000000003</v>
      </c>
      <c r="DA6" s="36">
        <f t="shared" si="11"/>
        <v>90.15</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6">
        <f t="shared" si="14"/>
        <v>7.03</v>
      </c>
      <c r="EH6" s="36">
        <f t="shared" si="14"/>
        <v>6.47</v>
      </c>
      <c r="EI6" s="36">
        <f t="shared" si="14"/>
        <v>0.37</v>
      </c>
      <c r="EJ6" s="36">
        <f t="shared" si="14"/>
        <v>0.7</v>
      </c>
      <c r="EK6" s="36">
        <f t="shared" si="14"/>
        <v>0.91</v>
      </c>
      <c r="EL6" s="36">
        <f t="shared" si="14"/>
        <v>1.26</v>
      </c>
      <c r="EM6" s="36">
        <f t="shared" si="14"/>
        <v>0.78</v>
      </c>
      <c r="EN6" s="35" t="str">
        <f>IF(EN7="","",IF(EN7="-","【-】","【"&amp;SUBSTITUTE(TEXT(EN7,"#,##0.00"),"-","△")&amp;"】"))</f>
        <v>【0.59】</v>
      </c>
    </row>
    <row r="7" spans="1:144" s="37" customFormat="1">
      <c r="A7" s="29"/>
      <c r="B7" s="38">
        <v>2016</v>
      </c>
      <c r="C7" s="38">
        <v>454036</v>
      </c>
      <c r="D7" s="38">
        <v>47</v>
      </c>
      <c r="E7" s="38">
        <v>1</v>
      </c>
      <c r="F7" s="38">
        <v>0</v>
      </c>
      <c r="G7" s="38">
        <v>0</v>
      </c>
      <c r="H7" s="38" t="s">
        <v>107</v>
      </c>
      <c r="I7" s="38" t="s">
        <v>108</v>
      </c>
      <c r="J7" s="38" t="s">
        <v>109</v>
      </c>
      <c r="K7" s="38" t="s">
        <v>110</v>
      </c>
      <c r="L7" s="38" t="s">
        <v>111</v>
      </c>
      <c r="M7" s="38"/>
      <c r="N7" s="39" t="s">
        <v>112</v>
      </c>
      <c r="O7" s="39" t="s">
        <v>113</v>
      </c>
      <c r="P7" s="39">
        <v>63.58</v>
      </c>
      <c r="Q7" s="39">
        <v>2451</v>
      </c>
      <c r="R7" s="39">
        <v>1209</v>
      </c>
      <c r="S7" s="39">
        <v>271.51</v>
      </c>
      <c r="T7" s="39">
        <v>4.45</v>
      </c>
      <c r="U7" s="39">
        <v>742</v>
      </c>
      <c r="V7" s="39">
        <v>0.02</v>
      </c>
      <c r="W7" s="39">
        <v>37100</v>
      </c>
      <c r="X7" s="39">
        <v>81.41</v>
      </c>
      <c r="Y7" s="39">
        <v>96.25</v>
      </c>
      <c r="Z7" s="39">
        <v>85.86</v>
      </c>
      <c r="AA7" s="39">
        <v>73.819999999999993</v>
      </c>
      <c r="AB7" s="39">
        <v>73.61</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764.44</v>
      </c>
      <c r="BF7" s="39">
        <v>1501.3</v>
      </c>
      <c r="BG7" s="39">
        <v>2270.8200000000002</v>
      </c>
      <c r="BH7" s="39">
        <v>2718.9</v>
      </c>
      <c r="BI7" s="39">
        <v>2994.85</v>
      </c>
      <c r="BJ7" s="39">
        <v>1496.15</v>
      </c>
      <c r="BK7" s="39">
        <v>1462.56</v>
      </c>
      <c r="BL7" s="39">
        <v>1486.62</v>
      </c>
      <c r="BM7" s="39">
        <v>1510.14</v>
      </c>
      <c r="BN7" s="39">
        <v>1595.62</v>
      </c>
      <c r="BO7" s="39">
        <v>1280.76</v>
      </c>
      <c r="BP7" s="39">
        <v>63.98</v>
      </c>
      <c r="BQ7" s="39">
        <v>60.42</v>
      </c>
      <c r="BR7" s="39">
        <v>49.98</v>
      </c>
      <c r="BS7" s="39">
        <v>46.46</v>
      </c>
      <c r="BT7" s="39">
        <v>46.08</v>
      </c>
      <c r="BU7" s="39">
        <v>33.01</v>
      </c>
      <c r="BV7" s="39">
        <v>32.39</v>
      </c>
      <c r="BW7" s="39">
        <v>24.39</v>
      </c>
      <c r="BX7" s="39">
        <v>22.67</v>
      </c>
      <c r="BY7" s="39">
        <v>37.92</v>
      </c>
      <c r="BZ7" s="39">
        <v>53.06</v>
      </c>
      <c r="CA7" s="39">
        <v>223.73</v>
      </c>
      <c r="CB7" s="39">
        <v>236.25</v>
      </c>
      <c r="CC7" s="39">
        <v>290.05</v>
      </c>
      <c r="CD7" s="39">
        <v>314.62</v>
      </c>
      <c r="CE7" s="39">
        <v>323.32</v>
      </c>
      <c r="CF7" s="39">
        <v>523.08000000000004</v>
      </c>
      <c r="CG7" s="39">
        <v>530.83000000000004</v>
      </c>
      <c r="CH7" s="39">
        <v>734.18</v>
      </c>
      <c r="CI7" s="39">
        <v>789.62</v>
      </c>
      <c r="CJ7" s="39">
        <v>423.18</v>
      </c>
      <c r="CK7" s="39">
        <v>314.83</v>
      </c>
      <c r="CL7" s="39">
        <v>142.57</v>
      </c>
      <c r="CM7" s="39">
        <v>139.18</v>
      </c>
      <c r="CN7" s="39">
        <v>137.26</v>
      </c>
      <c r="CO7" s="39">
        <v>286.64</v>
      </c>
      <c r="CP7" s="39">
        <v>94.21</v>
      </c>
      <c r="CQ7" s="39">
        <v>51.11</v>
      </c>
      <c r="CR7" s="39">
        <v>50.49</v>
      </c>
      <c r="CS7" s="39">
        <v>48.36</v>
      </c>
      <c r="CT7" s="39">
        <v>48.7</v>
      </c>
      <c r="CU7" s="39">
        <v>46.9</v>
      </c>
      <c r="CV7" s="39">
        <v>56.28</v>
      </c>
      <c r="CW7" s="39">
        <v>79.849999999999994</v>
      </c>
      <c r="CX7" s="39">
        <v>79.849999999999994</v>
      </c>
      <c r="CY7" s="39">
        <v>80.98</v>
      </c>
      <c r="CZ7" s="39">
        <v>37.520000000000003</v>
      </c>
      <c r="DA7" s="39">
        <v>90.15</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7.03</v>
      </c>
      <c r="EH7" s="39">
        <v>6.47</v>
      </c>
      <c r="EI7" s="39">
        <v>0.37</v>
      </c>
      <c r="EJ7" s="39">
        <v>0.7</v>
      </c>
      <c r="EK7" s="39">
        <v>0.91</v>
      </c>
      <c r="EL7" s="39">
        <v>1.26</v>
      </c>
      <c r="EM7" s="39">
        <v>0.78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2017-12-25T01:48:24Z</dcterms:created>
  <dcterms:modified xsi:type="dcterms:W3CDTF">2018-02-26T02:05:09Z</dcterms:modified>
</cp:coreProperties>
</file>