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AT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<sst xmlns="http://schemas.openxmlformats.org/spreadsheetml/2006/main" count="237" uniqueCount="123">
  <si>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</si>
  <si>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</si>
  <si>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</si>
  <si>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</si>
  <si>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</si>
  <si>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</si>
  <si>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</si>
  <si>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</si>
  <si>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</si>
  <si>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</si>
  <si>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</si>
  <si>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</si>
  <si>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</si>
  <si>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</si>
  <si>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</si>
  <si>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</si>
  <si>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</si>
  <si>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</si>
  <si>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</si>
  <si>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</si>
  <si>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</si>
  <si>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</si>
  <si>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</si>
  <si>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</si>
  <si>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</si>
  <si>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</si>
  <si>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</si>
  <si>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</si>
  <si>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</si>
  <si>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</si>
  <si>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</si>
  <si>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</si>
  <si>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</si>
  <si>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</si>
  <si>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</si>
  <si>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</si>
  <si>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</si>
  <si>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</si>
  <si>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</si>
  <si>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</si>
  <si>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</si>
  <si>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</si>
  <si>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</si>
  <si>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</si>
  <si>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</si>
  <si>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</si>
  <si>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</si>
  <si>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</si>
  <si>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</si>
  <si>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</si>
  <si>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</si>
  <si>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</si>
  <si>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</si>
  <si>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</si>
  <si>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</si>
  <si>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</si>
  <si>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</si>
  <si>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</si>
  <si>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</si>
  <si>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</si>
  <si>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</si>
  <si>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</si>
  <si>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</si>
  <si>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</si>
  <si>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</si>
  <si>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</si>
  <si>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</si>
  <si>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</si>
  <si>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</si>
  <si>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</si>
  <si>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</si>
  <si>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</si>
  <si>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</si>
  <si>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</si>
  <si>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</si>
  <si>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</si>
  <si>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</si>
  <si>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</si>
  <si>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</si>
  <si>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</si>
  <si>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</si>
  <si>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</si>
  <si>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</si>
  <si>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</si>
  <si>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</si>
  <si>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</si>
  <si>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</si>
  <si>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</si>
  <si>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</si>
  <si>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</si>
  <si>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</si>
  <si>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</si>
  <si>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</si>
  <si>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</si>
  <si>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</si>
  <si>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</si>
  <si>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</si>
  <si>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</si>
  <si>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</si>
  <si>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</si>
  <si>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</si>
  <si>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</si>
  <si>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</si>
  <si>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</si>
  <si>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</si>
  <si>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</si>
  <si>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</si>
  <si>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西米良村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</si>
  <si>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</si>
  <si>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</si>
  <si>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</si>
  <si>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</si>
  <si>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</si>
  <si>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</si>
  <si>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</si>
  <si>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</si>
  <si>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</si>
  <si>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</si>
  <si>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</si>
  <si>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
　比率が減少傾向にあり昨年度より平均値で推移していいる。100％を下回っているため状況は変わっておらず、経営の健全性は確保されていない。施設更新に伴う地方債償還金及び利子が増加している。
④企業債残高対給水収益比率
　国庫補助事業を活用して計画的に施設の更新事業を進めた。平成23年度まで施設の更新が先送りされていたため、比率が急激に上昇している。今後は給水区域の拡張も予定されているため経済性を考慮しながら施設の更新を図りたい。
⑤料金回収率
　平成23年度をピークに比率が下がってきている。これは給水費用の上昇によるものである。
⑥給水原価
　平成23年度より給水原価が上昇している。これは、施設更新に伴う地方債償還金及び利子の増加が主な要因である。
⑦施設利用率
　平成27年度は計測機器等の整備により大幅に増加したが、管路更新に伴い漏水量が減少した。今後は管路等の点検を計画的に実施し適正な施設利用を図りたい。
⑧有収率
　平成27年度は有収率が大幅に低下した。これは計測機器等の導入により正確な配水量を測定することが可能となり、結果、有収率が大幅に下がったものである。当該年度においては、配水管路を更新したため、有収率が上昇した。今後も定期的な維持管理に努めたい。</t>
    <rPh sb="387" eb="389">
      <t>ゲンショウ</t>
    </rPh>
    <rPh sb="430" eb="432">
      <t>ヘイセイ</t>
    </rPh>
    <rPh sb="434" eb="436">
      <t>ネンド</t>
    </rPh>
    <rPh sb="483" eb="485">
      <t>ケッカ</t>
    </rPh>
    <rPh sb="486" eb="487">
      <t>ユウ</t>
    </rPh>
    <rPh sb="487" eb="488">
      <t>シュウ</t>
    </rPh>
    <rPh sb="488" eb="489">
      <t>リツ</t>
    </rPh>
    <rPh sb="529" eb="531">
      <t>ジョウショウ</t>
    </rPh>
    <phoneticPr fontId="4"/>
  </si>
  <si>
    <t>　老朽化している浄水場や管路を平成23年度から平成28年度にかけて計画的に更新した。しかし区域によっては、配水管の布設時期が不明であるため、耐用年数を超過しているか判断がつかない区間がある。
③管路更新
　平成27年度から有収率の低い区域を対象に管路更新を実施している。平成28年度は約2,050mの配水管の更新を実施した。今後は適切な維持管理に努めたい。</t>
    <rPh sb="105" eb="107">
      <t>ヘイセイ</t>
    </rPh>
    <rPh sb="109" eb="111">
      <t>ネンド</t>
    </rPh>
    <rPh sb="113" eb="114">
      <t>ユウ</t>
    </rPh>
    <rPh sb="114" eb="115">
      <t>シュウ</t>
    </rPh>
    <rPh sb="115" eb="116">
      <t>リツ</t>
    </rPh>
    <rPh sb="117" eb="118">
      <t>ヒク</t>
    </rPh>
    <rPh sb="119" eb="121">
      <t>クイキ</t>
    </rPh>
    <rPh sb="122" eb="124">
      <t>タイショウ</t>
    </rPh>
    <rPh sb="125" eb="127">
      <t>カンロ</t>
    </rPh>
    <rPh sb="127" eb="129">
      <t>コウシン</t>
    </rPh>
    <rPh sb="130" eb="132">
      <t>ジッシ</t>
    </rPh>
    <rPh sb="137" eb="139">
      <t>ヘイセイ</t>
    </rPh>
    <rPh sb="141" eb="143">
      <t>ネンド</t>
    </rPh>
    <rPh sb="144" eb="145">
      <t>ヤク</t>
    </rPh>
    <rPh sb="152" eb="155">
      <t>ハイスイカン</t>
    </rPh>
    <rPh sb="156" eb="158">
      <t>コウシン</t>
    </rPh>
    <rPh sb="159" eb="161">
      <t>ジッシ</t>
    </rPh>
    <phoneticPr fontId="4"/>
  </si>
  <si>
    <t>非設置</t>
    <rPh sb="0" eb="1">
      <t>ヒ</t>
    </rPh>
    <rPh sb="1" eb="3">
      <t>セッチ</t>
    </rPh>
    <phoneticPr fontId="4"/>
  </si>
  <si>
    <t>　本村は緩速ろ過方式で浄水を行い、自然流下方式で配水しているため、動力費や機器修繕費等が抑えられている。維持管理費のコスト縮減に努めた結果平均値を下回っている状況である。経営戦略については平成30年度に策定の予定である。
　平成23年度より国庫補助事業を活用して計画的に施設の更新を実施した。しかし、地方債の償還により給水原価が上昇する見込みである。しかし、本村のような小規模な事業体では料金収入だけでは事業の経営が厳しく運営基盤が脆弱である。今後も更なる経営改善に努め、安全で安定した飲料水を供給し村民の生活環境の向上に寄与する予定である。</t>
    <rPh sb="11" eb="13">
      <t>ジョウスイ</t>
    </rPh>
    <rPh sb="14" eb="15">
      <t>オコナ</t>
    </rPh>
    <rPh sb="37" eb="39">
      <t>キキ</t>
    </rPh>
    <rPh sb="42" eb="43">
      <t>トウ</t>
    </rPh>
    <rPh sb="112" eb="114">
      <t>ヘイセイ</t>
    </rPh>
    <rPh sb="116" eb="118">
      <t>ネンド</t>
    </rPh>
    <rPh sb="131" eb="134">
      <t>ケイカクテキ</t>
    </rPh>
    <rPh sb="141" eb="14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</si>
</sst>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7.03</c:v>
                </c:pt>
                <c:pt idx="4" formatCode="#,##0.00;&quot;△&quot;#,##0.00;&quot;-&quot;">
                  <c:v>6.47</c:v>
                </c:pt>
              </c:numCache>
            </c:numRef>
          </c:val>
        </c:ser>
        <c:dLbls>
          <c:showLegendKey val="0"/>
          <c:showVal val="0"/>
          <c:showCatName val="0"/>
          <c:showSerName val="0"/>
          <c:showPercent val="0"/>
          <c:showBubbleSize val="0"/>
        </c:dLbls>
        <c:gapWidth val="150"/>
        <c:axId val="313194368"/>
        <c:axId val="31321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313194368"/>
        <c:axId val="313212928"/>
      </c:lineChart>
      <c:dateAx>
        <c:axId val="313194368"/>
        <c:scaling>
          <c:orientation val="minMax"/>
        </c:scaling>
        <c:delete val="1"/>
        <c:axPos val="b"/>
        <c:numFmt formatCode="ge" sourceLinked="1"/>
        <c:majorTickMark val="none"/>
        <c:minorTickMark val="none"/>
        <c:tickLblPos val="none"/>
        <c:crossAx val="313212928"/>
        <c:crosses val="autoZero"/>
        <c:auto val="1"/>
        <c:lblOffset val="100"/>
        <c:baseTimeUnit val="years"/>
      </c:dateAx>
      <c:valAx>
        <c:axId val="31321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1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81.41</c:v>
                </c:pt>
                <c:pt idx="1">
                  <c:v>96.25</c:v>
                </c:pt>
                <c:pt idx="2">
                  <c:v>85.86</c:v>
                </c:pt>
                <c:pt idx="3">
                  <c:v>73.819999999999993</c:v>
                </c:pt>
                <c:pt idx="4">
                  <c:v>73.61</c:v>
                </c:pt>
              </c:numCache>
            </c:numRef>
          </c:val>
        </c:ser>
        <c:dLbls>
          <c:showLegendKey val="0"/>
          <c:showVal val="0"/>
          <c:showCatName val="0"/>
          <c:showSerName val="0"/>
          <c:showPercent val="0"/>
          <c:showBubbleSize val="0"/>
        </c:dLbls>
        <c:gapWidth val="150"/>
        <c:axId val="313239040"/>
        <c:axId val="31324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313239040"/>
        <c:axId val="313240960"/>
      </c:lineChart>
      <c:dateAx>
        <c:axId val="313239040"/>
        <c:scaling>
          <c:orientation val="minMax"/>
        </c:scaling>
        <c:delete val="1"/>
        <c:axPos val="b"/>
        <c:numFmt formatCode="ge" sourceLinked="1"/>
        <c:majorTickMark val="none"/>
        <c:minorTickMark val="none"/>
        <c:tickLblPos val="none"/>
        <c:crossAx val="313240960"/>
        <c:crosses val="autoZero"/>
        <c:auto val="1"/>
        <c:lblOffset val="100"/>
        <c:baseTimeUnit val="years"/>
      </c:dateAx>
      <c:valAx>
        <c:axId val="3132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2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656256"/>
        <c:axId val="31465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656256"/>
        <c:axId val="314658176"/>
      </c:lineChart>
      <c:dateAx>
        <c:axId val="314656256"/>
        <c:scaling>
          <c:orientation val="minMax"/>
        </c:scaling>
        <c:delete val="1"/>
        <c:axPos val="b"/>
        <c:numFmt formatCode="ge" sourceLinked="1"/>
        <c:majorTickMark val="none"/>
        <c:minorTickMark val="none"/>
        <c:tickLblPos val="none"/>
        <c:crossAx val="314658176"/>
        <c:crosses val="autoZero"/>
        <c:auto val="1"/>
        <c:lblOffset val="100"/>
        <c:baseTimeUnit val="years"/>
      </c:dateAx>
      <c:valAx>
        <c:axId val="31465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5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677888"/>
        <c:axId val="31469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677888"/>
        <c:axId val="314696448"/>
      </c:lineChart>
      <c:dateAx>
        <c:axId val="314677888"/>
        <c:scaling>
          <c:orientation val="minMax"/>
        </c:scaling>
        <c:delete val="1"/>
        <c:axPos val="b"/>
        <c:numFmt formatCode="ge" sourceLinked="1"/>
        <c:majorTickMark val="none"/>
        <c:minorTickMark val="none"/>
        <c:tickLblPos val="none"/>
        <c:crossAx val="314696448"/>
        <c:crosses val="autoZero"/>
        <c:auto val="1"/>
        <c:lblOffset val="100"/>
        <c:baseTimeUnit val="years"/>
      </c:dateAx>
      <c:valAx>
        <c:axId val="3146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7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6250752"/>
        <c:axId val="31625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6250752"/>
        <c:axId val="316252928"/>
      </c:lineChart>
      <c:dateAx>
        <c:axId val="316250752"/>
        <c:scaling>
          <c:orientation val="minMax"/>
        </c:scaling>
        <c:delete val="1"/>
        <c:axPos val="b"/>
        <c:numFmt formatCode="ge" sourceLinked="1"/>
        <c:majorTickMark val="none"/>
        <c:minorTickMark val="none"/>
        <c:tickLblPos val="none"/>
        <c:crossAx val="316252928"/>
        <c:crosses val="autoZero"/>
        <c:auto val="1"/>
        <c:lblOffset val="100"/>
        <c:baseTimeUnit val="years"/>
      </c:dateAx>
      <c:valAx>
        <c:axId val="31625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25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6293888"/>
        <c:axId val="31629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6293888"/>
        <c:axId val="316295808"/>
      </c:lineChart>
      <c:dateAx>
        <c:axId val="316293888"/>
        <c:scaling>
          <c:orientation val="minMax"/>
        </c:scaling>
        <c:delete val="1"/>
        <c:axPos val="b"/>
        <c:numFmt formatCode="ge" sourceLinked="1"/>
        <c:majorTickMark val="none"/>
        <c:minorTickMark val="none"/>
        <c:tickLblPos val="none"/>
        <c:crossAx val="316295808"/>
        <c:crosses val="autoZero"/>
        <c:auto val="1"/>
        <c:lblOffset val="100"/>
        <c:baseTimeUnit val="years"/>
      </c:dateAx>
      <c:valAx>
        <c:axId val="31629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29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764.44</c:v>
                </c:pt>
                <c:pt idx="1">
                  <c:v>1501.3</c:v>
                </c:pt>
                <c:pt idx="2">
                  <c:v>2270.8200000000002</c:v>
                </c:pt>
                <c:pt idx="3">
                  <c:v>2718.9</c:v>
                </c:pt>
                <c:pt idx="4">
                  <c:v>2994.85</c:v>
                </c:pt>
              </c:numCache>
            </c:numRef>
          </c:val>
        </c:ser>
        <c:dLbls>
          <c:showLegendKey val="0"/>
          <c:showVal val="0"/>
          <c:showCatName val="0"/>
          <c:showSerName val="0"/>
          <c:showPercent val="0"/>
          <c:showBubbleSize val="0"/>
        </c:dLbls>
        <c:gapWidth val="150"/>
        <c:axId val="316330368"/>
        <c:axId val="31633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316330368"/>
        <c:axId val="316332288"/>
      </c:lineChart>
      <c:dateAx>
        <c:axId val="316330368"/>
        <c:scaling>
          <c:orientation val="minMax"/>
        </c:scaling>
        <c:delete val="1"/>
        <c:axPos val="b"/>
        <c:numFmt formatCode="ge" sourceLinked="1"/>
        <c:majorTickMark val="none"/>
        <c:minorTickMark val="none"/>
        <c:tickLblPos val="none"/>
        <c:crossAx val="316332288"/>
        <c:crosses val="autoZero"/>
        <c:auto val="1"/>
        <c:lblOffset val="100"/>
        <c:baseTimeUnit val="years"/>
      </c:dateAx>
      <c:valAx>
        <c:axId val="31633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3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63.98</c:v>
                </c:pt>
                <c:pt idx="1">
                  <c:v>60.42</c:v>
                </c:pt>
                <c:pt idx="2">
                  <c:v>49.98</c:v>
                </c:pt>
                <c:pt idx="3">
                  <c:v>46.46</c:v>
                </c:pt>
                <c:pt idx="4">
                  <c:v>46.08</c:v>
                </c:pt>
              </c:numCache>
            </c:numRef>
          </c:val>
        </c:ser>
        <c:dLbls>
          <c:showLegendKey val="0"/>
          <c:showVal val="0"/>
          <c:showCatName val="0"/>
          <c:showSerName val="0"/>
          <c:showPercent val="0"/>
          <c:showBubbleSize val="0"/>
        </c:dLbls>
        <c:gapWidth val="150"/>
        <c:axId val="316375040"/>
        <c:axId val="31637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316375040"/>
        <c:axId val="316376960"/>
      </c:lineChart>
      <c:dateAx>
        <c:axId val="316375040"/>
        <c:scaling>
          <c:orientation val="minMax"/>
        </c:scaling>
        <c:delete val="1"/>
        <c:axPos val="b"/>
        <c:numFmt formatCode="ge" sourceLinked="1"/>
        <c:majorTickMark val="none"/>
        <c:minorTickMark val="none"/>
        <c:tickLblPos val="none"/>
        <c:crossAx val="316376960"/>
        <c:crosses val="autoZero"/>
        <c:auto val="1"/>
        <c:lblOffset val="100"/>
        <c:baseTimeUnit val="years"/>
      </c:dateAx>
      <c:valAx>
        <c:axId val="31637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7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223.73</c:v>
                </c:pt>
                <c:pt idx="1">
                  <c:v>236.25</c:v>
                </c:pt>
                <c:pt idx="2">
                  <c:v>290.05</c:v>
                </c:pt>
                <c:pt idx="3">
                  <c:v>314.62</c:v>
                </c:pt>
                <c:pt idx="4">
                  <c:v>323.32</c:v>
                </c:pt>
              </c:numCache>
            </c:numRef>
          </c:val>
        </c:ser>
        <c:dLbls>
          <c:showLegendKey val="0"/>
          <c:showVal val="0"/>
          <c:showCatName val="0"/>
          <c:showSerName val="0"/>
          <c:showPercent val="0"/>
          <c:showBubbleSize val="0"/>
        </c:dLbls>
        <c:gapWidth val="150"/>
        <c:axId val="316398592"/>
        <c:axId val="31640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316398592"/>
        <c:axId val="316400768"/>
      </c:lineChart>
      <c:dateAx>
        <c:axId val="316398592"/>
        <c:scaling>
          <c:orientation val="minMax"/>
        </c:scaling>
        <c:delete val="1"/>
        <c:axPos val="b"/>
        <c:numFmt formatCode="ge" sourceLinked="1"/>
        <c:majorTickMark val="none"/>
        <c:minorTickMark val="none"/>
        <c:tickLblPos val="none"/>
        <c:crossAx val="316400768"/>
        <c:crosses val="autoZero"/>
        <c:auto val="1"/>
        <c:lblOffset val="100"/>
        <c:baseTimeUnit val="years"/>
      </c:dateAx>
      <c:valAx>
        <c:axId val="3164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9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142.57</c:v>
                </c:pt>
                <c:pt idx="1">
                  <c:v>139.18</c:v>
                </c:pt>
                <c:pt idx="2">
                  <c:v>137.26</c:v>
                </c:pt>
                <c:pt idx="3">
                  <c:v>286.64</c:v>
                </c:pt>
                <c:pt idx="4">
                  <c:v>94.21</c:v>
                </c:pt>
              </c:numCache>
            </c:numRef>
          </c:val>
        </c:ser>
        <c:dLbls>
          <c:showLegendKey val="0"/>
          <c:showVal val="0"/>
          <c:showCatName val="0"/>
          <c:showSerName val="0"/>
          <c:showPercent val="0"/>
          <c:showBubbleSize val="0"/>
        </c:dLbls>
        <c:gapWidth val="150"/>
        <c:axId val="316496512"/>
        <c:axId val="3165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316496512"/>
        <c:axId val="316502784"/>
      </c:lineChart>
      <c:dateAx>
        <c:axId val="316496512"/>
        <c:scaling>
          <c:orientation val="minMax"/>
        </c:scaling>
        <c:delete val="1"/>
        <c:axPos val="b"/>
        <c:numFmt formatCode="ge" sourceLinked="1"/>
        <c:majorTickMark val="none"/>
        <c:minorTickMark val="none"/>
        <c:tickLblPos val="none"/>
        <c:crossAx val="316502784"/>
        <c:crosses val="autoZero"/>
        <c:auto val="1"/>
        <c:lblOffset val="100"/>
        <c:baseTimeUnit val="years"/>
      </c:dateAx>
      <c:valAx>
        <c:axId val="3165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4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79.849999999999994</c:v>
                </c:pt>
                <c:pt idx="1">
                  <c:v>79.849999999999994</c:v>
                </c:pt>
                <c:pt idx="2">
                  <c:v>80.98</c:v>
                </c:pt>
                <c:pt idx="3">
                  <c:v>37.520000000000003</c:v>
                </c:pt>
                <c:pt idx="4">
                  <c:v>90.15</c:v>
                </c:pt>
              </c:numCache>
            </c:numRef>
          </c:val>
        </c:ser>
        <c:dLbls>
          <c:showLegendKey val="0"/>
          <c:showVal val="0"/>
          <c:showCatName val="0"/>
          <c:showSerName val="0"/>
          <c:showPercent val="0"/>
          <c:showBubbleSize val="0"/>
        </c:dLbls>
        <c:gapWidth val="150"/>
        <c:axId val="316520704"/>
        <c:axId val="31654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316520704"/>
        <c:axId val="316543360"/>
      </c:lineChart>
      <c:dateAx>
        <c:axId val="316520704"/>
        <c:scaling>
          <c:orientation val="minMax"/>
        </c:scaling>
        <c:delete val="1"/>
        <c:axPos val="b"/>
        <c:numFmt formatCode="ge" sourceLinked="1"/>
        <c:majorTickMark val="none"/>
        <c:minorTickMark val="none"/>
        <c:tickLblPos val="none"/>
        <c:crossAx val="316543360"/>
        <c:crosses val="autoZero"/>
        <c:auto val="1"/>
        <c:lblOffset val="100"/>
        <c:baseTimeUnit val="years"/>
      </c:dateAx>
      <c:valAx>
        <c:axId val="31654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52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宮崎県　西米良村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121</v>
      </c>
      <c r="AE8" s="50"/>
      <c r="AF8" s="50"/>
      <c r="AG8" s="50"/>
      <c r="AH8" s="50"/>
      <c r="AI8" s="50"/>
      <c r="AJ8" s="50"/>
      <c r="AK8" s="2"/>
      <c r="AL8" s="51">
        <f>データ!$R$6</f>
        <v>1209</v>
      </c>
      <c r="AM8" s="51"/>
      <c r="AN8" s="51"/>
      <c r="AO8" s="51"/>
      <c r="AP8" s="51"/>
      <c r="AQ8" s="51"/>
      <c r="AR8" s="51"/>
      <c r="AS8" s="51"/>
      <c r="AT8" s="46">
        <f>データ!$S$6</f>
        <v>271.51</v>
      </c>
      <c r="AU8" s="46"/>
      <c r="AV8" s="46"/>
      <c r="AW8" s="46"/>
      <c r="AX8" s="46"/>
      <c r="AY8" s="46"/>
      <c r="AZ8" s="46"/>
      <c r="BA8" s="46"/>
      <c r="BB8" s="46">
        <f>データ!$T$6</f>
        <v>4.45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63.58</v>
      </c>
      <c r="Q10" s="46"/>
      <c r="R10" s="46"/>
      <c r="S10" s="46"/>
      <c r="T10" s="46"/>
      <c r="U10" s="46"/>
      <c r="V10" s="46"/>
      <c r="W10" s="51">
        <f>データ!$Q$6</f>
        <v>2451</v>
      </c>
      <c r="X10" s="51"/>
      <c r="Y10" s="51"/>
      <c r="Z10" s="51"/>
      <c r="AA10" s="51"/>
      <c r="AB10" s="51"/>
      <c r="AC10" s="51"/>
      <c r="AD10" s="2"/>
      <c r="AE10" s="2"/>
      <c r="AF10" s="2"/>
      <c r="AG10" s="2"/>
      <c r="AH10" s="2"/>
      <c r="AI10" s="2"/>
      <c r="AJ10" s="2"/>
      <c r="AK10" s="2"/>
      <c r="AL10" s="51">
        <f>データ!$U$6</f>
        <v>742</v>
      </c>
      <c r="AM10" s="51"/>
      <c r="AN10" s="51"/>
      <c r="AO10" s="51"/>
      <c r="AP10" s="51"/>
      <c r="AQ10" s="51"/>
      <c r="AR10" s="51"/>
      <c r="AS10" s="51"/>
      <c r="AT10" s="46">
        <f>データ!$V$6</f>
        <v>0.02</v>
      </c>
      <c r="AU10" s="46"/>
      <c r="AV10" s="46"/>
      <c r="AW10" s="46"/>
      <c r="AX10" s="46"/>
      <c r="AY10" s="46"/>
      <c r="AZ10" s="46"/>
      <c r="BA10" s="46"/>
      <c r="BB10" s="46">
        <f>データ!$W$6</f>
        <v>37100</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120</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122</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84" t="s">
        <v>63</v>
      </c>
      <c r="I3" s="85"/>
      <c r="J3" s="85"/>
      <c r="K3" s="85"/>
      <c r="L3" s="85"/>
      <c r="M3" s="85"/>
      <c r="N3" s="85"/>
      <c r="O3" s="85"/>
      <c r="P3" s="85"/>
      <c r="Q3" s="85"/>
      <c r="R3" s="85"/>
      <c r="S3" s="85"/>
      <c r="T3" s="85"/>
      <c r="U3" s="85"/>
      <c r="V3" s="85"/>
      <c r="W3" s="86"/>
      <c r="X3" s="90" t="s">
        <v>64</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65</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29" t="s">
        <v>66</v>
      </c>
      <c r="B4" s="31"/>
      <c r="C4" s="31"/>
      <c r="D4" s="31"/>
      <c r="E4" s="31"/>
      <c r="F4" s="31"/>
      <c r="G4" s="31"/>
      <c r="H4" s="87"/>
      <c r="I4" s="88"/>
      <c r="J4" s="88"/>
      <c r="K4" s="88"/>
      <c r="L4" s="88"/>
      <c r="M4" s="88"/>
      <c r="N4" s="88"/>
      <c r="O4" s="88"/>
      <c r="P4" s="88"/>
      <c r="Q4" s="88"/>
      <c r="R4" s="88"/>
      <c r="S4" s="88"/>
      <c r="T4" s="88"/>
      <c r="U4" s="88"/>
      <c r="V4" s="88"/>
      <c r="W4" s="89"/>
      <c r="X4" s="83" t="s">
        <v>67</v>
      </c>
      <c r="Y4" s="83"/>
      <c r="Z4" s="83"/>
      <c r="AA4" s="83"/>
      <c r="AB4" s="83"/>
      <c r="AC4" s="83"/>
      <c r="AD4" s="83"/>
      <c r="AE4" s="83"/>
      <c r="AF4" s="83"/>
      <c r="AG4" s="83"/>
      <c r="AH4" s="83"/>
      <c r="AI4" s="83" t="s">
        <v>68</v>
      </c>
      <c r="AJ4" s="83"/>
      <c r="AK4" s="83"/>
      <c r="AL4" s="83"/>
      <c r="AM4" s="83"/>
      <c r="AN4" s="83"/>
      <c r="AO4" s="83"/>
      <c r="AP4" s="83"/>
      <c r="AQ4" s="83"/>
      <c r="AR4" s="83"/>
      <c r="AS4" s="83"/>
      <c r="AT4" s="83" t="s">
        <v>69</v>
      </c>
      <c r="AU4" s="83"/>
      <c r="AV4" s="83"/>
      <c r="AW4" s="83"/>
      <c r="AX4" s="83"/>
      <c r="AY4" s="83"/>
      <c r="AZ4" s="83"/>
      <c r="BA4" s="83"/>
      <c r="BB4" s="83"/>
      <c r="BC4" s="83"/>
      <c r="BD4" s="83"/>
      <c r="BE4" s="83" t="s">
        <v>70</v>
      </c>
      <c r="BF4" s="83"/>
      <c r="BG4" s="83"/>
      <c r="BH4" s="83"/>
      <c r="BI4" s="83"/>
      <c r="BJ4" s="83"/>
      <c r="BK4" s="83"/>
      <c r="BL4" s="83"/>
      <c r="BM4" s="83"/>
      <c r="BN4" s="83"/>
      <c r="BO4" s="83"/>
      <c r="BP4" s="83" t="s">
        <v>71</v>
      </c>
      <c r="BQ4" s="83"/>
      <c r="BR4" s="83"/>
      <c r="BS4" s="83"/>
      <c r="BT4" s="83"/>
      <c r="BU4" s="83"/>
      <c r="BV4" s="83"/>
      <c r="BW4" s="83"/>
      <c r="BX4" s="83"/>
      <c r="BY4" s="83"/>
      <c r="BZ4" s="83"/>
      <c r="CA4" s="83" t="s">
        <v>72</v>
      </c>
      <c r="CB4" s="83"/>
      <c r="CC4" s="83"/>
      <c r="CD4" s="83"/>
      <c r="CE4" s="83"/>
      <c r="CF4" s="83"/>
      <c r="CG4" s="83"/>
      <c r="CH4" s="83"/>
      <c r="CI4" s="83"/>
      <c r="CJ4" s="83"/>
      <c r="CK4" s="83"/>
      <c r="CL4" s="83" t="s">
        <v>73</v>
      </c>
      <c r="CM4" s="83"/>
      <c r="CN4" s="83"/>
      <c r="CO4" s="83"/>
      <c r="CP4" s="83"/>
      <c r="CQ4" s="83"/>
      <c r="CR4" s="83"/>
      <c r="CS4" s="83"/>
      <c r="CT4" s="83"/>
      <c r="CU4" s="83"/>
      <c r="CV4" s="83"/>
      <c r="CW4" s="83" t="s">
        <v>74</v>
      </c>
      <c r="CX4" s="83"/>
      <c r="CY4" s="83"/>
      <c r="CZ4" s="83"/>
      <c r="DA4" s="83"/>
      <c r="DB4" s="83"/>
      <c r="DC4" s="83"/>
      <c r="DD4" s="83"/>
      <c r="DE4" s="83"/>
      <c r="DF4" s="83"/>
      <c r="DG4" s="83"/>
      <c r="DH4" s="83" t="s">
        <v>75</v>
      </c>
      <c r="DI4" s="83"/>
      <c r="DJ4" s="83"/>
      <c r="DK4" s="83"/>
      <c r="DL4" s="83"/>
      <c r="DM4" s="83"/>
      <c r="DN4" s="83"/>
      <c r="DO4" s="83"/>
      <c r="DP4" s="83"/>
      <c r="DQ4" s="83"/>
      <c r="DR4" s="83"/>
      <c r="DS4" s="83" t="s">
        <v>76</v>
      </c>
      <c r="DT4" s="83"/>
      <c r="DU4" s="83"/>
      <c r="DV4" s="83"/>
      <c r="DW4" s="83"/>
      <c r="DX4" s="83"/>
      <c r="DY4" s="83"/>
      <c r="DZ4" s="83"/>
      <c r="EA4" s="83"/>
      <c r="EB4" s="83"/>
      <c r="EC4" s="83"/>
      <c r="ED4" s="83" t="s">
        <v>77</v>
      </c>
      <c r="EE4" s="83"/>
      <c r="EF4" s="83"/>
      <c r="EG4" s="83"/>
      <c r="EH4" s="83"/>
      <c r="EI4" s="83"/>
      <c r="EJ4" s="83"/>
      <c r="EK4" s="83"/>
      <c r="EL4" s="83"/>
      <c r="EM4" s="83"/>
      <c r="EN4" s="83"/>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454036</v>
      </c>
      <c r="D6" s="34">
        <f t="shared" si="3"/>
        <v>47</v>
      </c>
      <c r="E6" s="34">
        <f t="shared" si="3"/>
        <v>1</v>
      </c>
      <c r="F6" s="34">
        <f t="shared" si="3"/>
        <v>0</v>
      </c>
      <c r="G6" s="34">
        <f t="shared" si="3"/>
        <v>0</v>
      </c>
      <c r="H6" s="34" t="str">
        <f t="shared" si="3"/>
        <v>宮崎県　西米良村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63.58</v>
      </c>
      <c r="Q6" s="35">
        <f t="shared" si="3"/>
        <v>2451</v>
      </c>
      <c r="R6" s="35">
        <f t="shared" si="3"/>
        <v>1209</v>
      </c>
      <c r="S6" s="35">
        <f t="shared" si="3"/>
        <v>271.51</v>
      </c>
      <c r="T6" s="35">
        <f t="shared" si="3"/>
        <v>4.45</v>
      </c>
      <c r="U6" s="35">
        <f t="shared" si="3"/>
        <v>742</v>
      </c>
      <c r="V6" s="35">
        <f t="shared" si="3"/>
        <v>0.02</v>
      </c>
      <c r="W6" s="35">
        <f t="shared" si="3"/>
        <v>37100</v>
      </c>
      <c r="X6" s="36">
        <f>IF(X7="",NA(),X7)</f>
        <v>81.41</v>
      </c>
      <c r="Y6" s="36">
        <f t="shared" ref="Y6:AG6" si="4">IF(Y7="",NA(),Y7)</f>
        <v>96.25</v>
      </c>
      <c r="Z6" s="36">
        <f t="shared" si="4"/>
        <v>85.86</v>
      </c>
      <c r="AA6" s="36">
        <f t="shared" si="4"/>
        <v>73.819999999999993</v>
      </c>
      <c r="AB6" s="36">
        <f t="shared" si="4"/>
        <v>73.61</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764.44</v>
      </c>
      <c r="BF6" s="36">
        <f t="shared" ref="BF6:BN6" si="7">IF(BF7="",NA(),BF7)</f>
        <v>1501.3</v>
      </c>
      <c r="BG6" s="36">
        <f t="shared" si="7"/>
        <v>2270.8200000000002</v>
      </c>
      <c r="BH6" s="36">
        <f t="shared" si="7"/>
        <v>2718.9</v>
      </c>
      <c r="BI6" s="36">
        <f t="shared" si="7"/>
        <v>2994.85</v>
      </c>
      <c r="BJ6" s="36">
        <f t="shared" si="7"/>
        <v>1496.15</v>
      </c>
      <c r="BK6" s="36">
        <f t="shared" si="7"/>
        <v>1462.56</v>
      </c>
      <c r="BL6" s="36">
        <f t="shared" si="7"/>
        <v>1486.62</v>
      </c>
      <c r="BM6" s="36">
        <f t="shared" si="7"/>
        <v>1510.14</v>
      </c>
      <c r="BN6" s="36">
        <f t="shared" si="7"/>
        <v>1595.62</v>
      </c>
      <c r="BO6" s="35" t="str">
        <f>IF(BO7="","",IF(BO7="-","【-】","【"&amp;SUBSTITUTE(TEXT(BO7,"#,##0.00"),"-","△")&amp;"】"))</f>
        <v>【1,280.76】</v>
      </c>
      <c r="BP6" s="36">
        <f>IF(BP7="",NA(),BP7)</f>
        <v>63.98</v>
      </c>
      <c r="BQ6" s="36">
        <f t="shared" ref="BQ6:BY6" si="8">IF(BQ7="",NA(),BQ7)</f>
        <v>60.42</v>
      </c>
      <c r="BR6" s="36">
        <f t="shared" si="8"/>
        <v>49.98</v>
      </c>
      <c r="BS6" s="36">
        <f t="shared" si="8"/>
        <v>46.46</v>
      </c>
      <c r="BT6" s="36">
        <f t="shared" si="8"/>
        <v>46.08</v>
      </c>
      <c r="BU6" s="36">
        <f t="shared" si="8"/>
        <v>33.01</v>
      </c>
      <c r="BV6" s="36">
        <f t="shared" si="8"/>
        <v>32.39</v>
      </c>
      <c r="BW6" s="36">
        <f t="shared" si="8"/>
        <v>24.39</v>
      </c>
      <c r="BX6" s="36">
        <f t="shared" si="8"/>
        <v>22.67</v>
      </c>
      <c r="BY6" s="36">
        <f t="shared" si="8"/>
        <v>37.92</v>
      </c>
      <c r="BZ6" s="35" t="str">
        <f>IF(BZ7="","",IF(BZ7="-","【-】","【"&amp;SUBSTITUTE(TEXT(BZ7,"#,##0.00"),"-","△")&amp;"】"))</f>
        <v>【53.06】</v>
      </c>
      <c r="CA6" s="36">
        <f>IF(CA7="",NA(),CA7)</f>
        <v>223.73</v>
      </c>
      <c r="CB6" s="36">
        <f t="shared" ref="CB6:CJ6" si="9">IF(CB7="",NA(),CB7)</f>
        <v>236.25</v>
      </c>
      <c r="CC6" s="36">
        <f t="shared" si="9"/>
        <v>290.05</v>
      </c>
      <c r="CD6" s="36">
        <f t="shared" si="9"/>
        <v>314.62</v>
      </c>
      <c r="CE6" s="36">
        <f t="shared" si="9"/>
        <v>323.32</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142.57</v>
      </c>
      <c r="CM6" s="36">
        <f t="shared" ref="CM6:CU6" si="10">IF(CM7="",NA(),CM7)</f>
        <v>139.18</v>
      </c>
      <c r="CN6" s="36">
        <f t="shared" si="10"/>
        <v>137.26</v>
      </c>
      <c r="CO6" s="36">
        <f t="shared" si="10"/>
        <v>286.64</v>
      </c>
      <c r="CP6" s="36">
        <f t="shared" si="10"/>
        <v>94.21</v>
      </c>
      <c r="CQ6" s="36">
        <f t="shared" si="10"/>
        <v>51.11</v>
      </c>
      <c r="CR6" s="36">
        <f t="shared" si="10"/>
        <v>50.49</v>
      </c>
      <c r="CS6" s="36">
        <f t="shared" si="10"/>
        <v>48.36</v>
      </c>
      <c r="CT6" s="36">
        <f t="shared" si="10"/>
        <v>48.7</v>
      </c>
      <c r="CU6" s="36">
        <f t="shared" si="10"/>
        <v>46.9</v>
      </c>
      <c r="CV6" s="35" t="str">
        <f>IF(CV7="","",IF(CV7="-","【-】","【"&amp;SUBSTITUTE(TEXT(CV7,"#,##0.00"),"-","△")&amp;"】"))</f>
        <v>【56.28】</v>
      </c>
      <c r="CW6" s="36">
        <f>IF(CW7="",NA(),CW7)</f>
        <v>79.849999999999994</v>
      </c>
      <c r="CX6" s="36">
        <f t="shared" ref="CX6:DF6" si="11">IF(CX7="",NA(),CX7)</f>
        <v>79.849999999999994</v>
      </c>
      <c r="CY6" s="36">
        <f t="shared" si="11"/>
        <v>80.98</v>
      </c>
      <c r="CZ6" s="36">
        <f t="shared" si="11"/>
        <v>37.520000000000003</v>
      </c>
      <c r="DA6" s="36">
        <f t="shared" si="11"/>
        <v>90.15</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7.03</v>
      </c>
      <c r="EH6" s="36">
        <f t="shared" si="14"/>
        <v>6.47</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454036</v>
      </c>
      <c r="D7" s="38">
        <v>47</v>
      </c>
      <c r="E7" s="38">
        <v>1</v>
      </c>
      <c r="F7" s="38">
        <v>0</v>
      </c>
      <c r="G7" s="38">
        <v>0</v>
      </c>
      <c r="H7" s="38" t="s">
        <v>107</v>
      </c>
      <c r="I7" s="38" t="s">
        <v>108</v>
      </c>
      <c r="J7" s="38" t="s">
        <v>109</v>
      </c>
      <c r="K7" s="38" t="s">
        <v>110</v>
      </c>
      <c r="L7" s="38" t="s">
        <v>111</v>
      </c>
      <c r="M7" s="38"/>
      <c r="N7" s="39" t="s">
        <v>112</v>
      </c>
      <c r="O7" s="39" t="s">
        <v>113</v>
      </c>
      <c r="P7" s="39">
        <v>63.58</v>
      </c>
      <c r="Q7" s="39">
        <v>2451</v>
      </c>
      <c r="R7" s="39">
        <v>1209</v>
      </c>
      <c r="S7" s="39">
        <v>271.51</v>
      </c>
      <c r="T7" s="39">
        <v>4.45</v>
      </c>
      <c r="U7" s="39">
        <v>742</v>
      </c>
      <c r="V7" s="39">
        <v>0.02</v>
      </c>
      <c r="W7" s="39">
        <v>37100</v>
      </c>
      <c r="X7" s="39">
        <v>81.41</v>
      </c>
      <c r="Y7" s="39">
        <v>96.25</v>
      </c>
      <c r="Z7" s="39">
        <v>85.86</v>
      </c>
      <c r="AA7" s="39">
        <v>73.819999999999993</v>
      </c>
      <c r="AB7" s="39">
        <v>73.61</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764.44</v>
      </c>
      <c r="BF7" s="39">
        <v>1501.3</v>
      </c>
      <c r="BG7" s="39">
        <v>2270.8200000000002</v>
      </c>
      <c r="BH7" s="39">
        <v>2718.9</v>
      </c>
      <c r="BI7" s="39">
        <v>2994.85</v>
      </c>
      <c r="BJ7" s="39">
        <v>1496.15</v>
      </c>
      <c r="BK7" s="39">
        <v>1462.56</v>
      </c>
      <c r="BL7" s="39">
        <v>1486.62</v>
      </c>
      <c r="BM7" s="39">
        <v>1510.14</v>
      </c>
      <c r="BN7" s="39">
        <v>1595.62</v>
      </c>
      <c r="BO7" s="39">
        <v>1280.76</v>
      </c>
      <c r="BP7" s="39">
        <v>63.98</v>
      </c>
      <c r="BQ7" s="39">
        <v>60.42</v>
      </c>
      <c r="BR7" s="39">
        <v>49.98</v>
      </c>
      <c r="BS7" s="39">
        <v>46.46</v>
      </c>
      <c r="BT7" s="39">
        <v>46.08</v>
      </c>
      <c r="BU7" s="39">
        <v>33.01</v>
      </c>
      <c r="BV7" s="39">
        <v>32.39</v>
      </c>
      <c r="BW7" s="39">
        <v>24.39</v>
      </c>
      <c r="BX7" s="39">
        <v>22.67</v>
      </c>
      <c r="BY7" s="39">
        <v>37.92</v>
      </c>
      <c r="BZ7" s="39">
        <v>53.06</v>
      </c>
      <c r="CA7" s="39">
        <v>223.73</v>
      </c>
      <c r="CB7" s="39">
        <v>236.25</v>
      </c>
      <c r="CC7" s="39">
        <v>290.05</v>
      </c>
      <c r="CD7" s="39">
        <v>314.62</v>
      </c>
      <c r="CE7" s="39">
        <v>323.32</v>
      </c>
      <c r="CF7" s="39">
        <v>523.08000000000004</v>
      </c>
      <c r="CG7" s="39">
        <v>530.83000000000004</v>
      </c>
      <c r="CH7" s="39">
        <v>734.18</v>
      </c>
      <c r="CI7" s="39">
        <v>789.62</v>
      </c>
      <c r="CJ7" s="39">
        <v>423.18</v>
      </c>
      <c r="CK7" s="39">
        <v>314.83</v>
      </c>
      <c r="CL7" s="39">
        <v>142.57</v>
      </c>
      <c r="CM7" s="39">
        <v>139.18</v>
      </c>
      <c r="CN7" s="39">
        <v>137.26</v>
      </c>
      <c r="CO7" s="39">
        <v>286.64</v>
      </c>
      <c r="CP7" s="39">
        <v>94.21</v>
      </c>
      <c r="CQ7" s="39">
        <v>51.11</v>
      </c>
      <c r="CR7" s="39">
        <v>50.49</v>
      </c>
      <c r="CS7" s="39">
        <v>48.36</v>
      </c>
      <c r="CT7" s="39">
        <v>48.7</v>
      </c>
      <c r="CU7" s="39">
        <v>46.9</v>
      </c>
      <c r="CV7" s="39">
        <v>56.28</v>
      </c>
      <c r="CW7" s="39">
        <v>79.849999999999994</v>
      </c>
      <c r="CX7" s="39">
        <v>79.849999999999994</v>
      </c>
      <c r="CY7" s="39">
        <v>80.98</v>
      </c>
      <c r="CZ7" s="39">
        <v>37.520000000000003</v>
      </c>
      <c r="DA7" s="39">
        <v>90.15</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7.03</v>
      </c>
      <c r="EH7" s="39">
        <v>6.47</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2017-12-25T01:48:24Z</dcterms:created>
  <dcterms:modified xsi:type="dcterms:W3CDTF">2018-02-26T02:05:09Z</dcterms:modified>
</cp:coreProperties>
</file>