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<sst xmlns="http://schemas.openxmlformats.org/spreadsheetml/2006/main" count="237" uniqueCount="123">
  <si>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</si>
  <si>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</si>
  <si>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</si>
  <si>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</si>
  <si>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</si>
  <si>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</si>
  <si>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</si>
  <si>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</si>
  <si>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</si>
  <si>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</si>
  <si>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</si>
  <si>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</si>
  <si>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</si>
  <si>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</si>
  <si>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</si>
  <si>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</si>
  <si>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</si>
  <si>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</si>
  <si>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</si>
  <si>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</si>
  <si>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</si>
  <si>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</si>
  <si>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</si>
  <si>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</si>
  <si>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</si>
  <si>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</si>
  <si>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</si>
  <si>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</si>
  <si>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</si>
  <si>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</si>
  <si>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</si>
  <si>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</si>
  <si>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</si>
  <si>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</si>
  <si>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</si>
  <si>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</si>
  <si>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</si>
  <si>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</si>
  <si>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</si>
  <si>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</si>
  <si>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</si>
  <si>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</si>
  <si>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</si>
  <si>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</si>
  <si>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</si>
  <si>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</si>
  <si>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</si>
  <si>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</si>
  <si>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</si>
  <si>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</si>
  <si>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</si>
  <si>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</si>
  <si>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</si>
  <si>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</si>
  <si>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</si>
  <si>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</si>
  <si>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</si>
  <si>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</si>
  <si>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</si>
  <si>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</si>
  <si>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</si>
  <si>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</si>
  <si>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</si>
  <si>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</si>
  <si>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</si>
  <si>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</si>
  <si>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</si>
  <si>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</si>
  <si>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</si>
  <si>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</si>
  <si>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</si>
  <si>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</si>
  <si>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</si>
  <si>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</si>
  <si>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</si>
  <si>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</si>
  <si>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</si>
  <si>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</si>
  <si>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</si>
  <si>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</si>
  <si>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</si>
  <si>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</si>
  <si>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</si>
  <si>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</si>
  <si>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</si>
  <si>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</si>
  <si>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</si>
  <si>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</si>
  <si>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</si>
  <si>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</si>
  <si>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</si>
  <si>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</si>
  <si>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</si>
  <si>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</si>
  <si>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</si>
  <si>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</si>
  <si>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</si>
  <si>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</si>
  <si>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</si>
  <si>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</si>
  <si>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</si>
  <si>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</si>
  <si>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</si>
  <si>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</si>
  <si>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</si>
  <si>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</si>
  <si>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</si>
  <si>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日之影町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</si>
  <si>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</si>
  <si>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</si>
  <si>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</si>
  <si>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</si>
  <si>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</si>
  <si>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</si>
  <si>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</si>
  <si>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</si>
  <si>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</si>
  <si>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</si>
  <si>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</si>
  <si>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</si>
  <si>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過疎化に伴う料金収入の減少や施設の老朽化による更新費用が今後増加することが懸念される。また既設管の修繕に追われる状況のなか、管路の更新費用をしっかり捻出していくことも本町にとっての課題であり、現状の料金設定で水道事業経営を続けていくことは明らかに困難である。
一般会計からの繰入金や起債残高の増加が懸念されるなかで、今の段階から施設・経営状況を将来的に見定めて適正な料金水準に設定し、計画的な更新を行っていく事業運営が求められる。なお、経営戦略については平成３０年度までに策定予定としている。</t>
    <rPh sb="1" eb="4">
      <t>カソカ</t>
    </rPh>
    <rPh sb="5" eb="6">
      <t>トモナ</t>
    </rPh>
    <rPh sb="7" eb="9">
      <t>リョウキン</t>
    </rPh>
    <rPh sb="9" eb="11">
      <t>シュウニュウ</t>
    </rPh>
    <rPh sb="12" eb="14">
      <t>ゲンショウ</t>
    </rPh>
    <rPh sb="15" eb="17">
      <t>シセツ</t>
    </rPh>
    <rPh sb="18" eb="21">
      <t>ロウキュウカ</t>
    </rPh>
    <rPh sb="24" eb="26">
      <t>コウシン</t>
    </rPh>
    <rPh sb="26" eb="28">
      <t>ヒヨウ</t>
    </rPh>
    <rPh sb="29" eb="31">
      <t>コンゴ</t>
    </rPh>
    <rPh sb="31" eb="33">
      <t>ゾウカ</t>
    </rPh>
    <rPh sb="38" eb="40">
      <t>ケネン</t>
    </rPh>
    <rPh sb="97" eb="99">
      <t>ゲンジョウ</t>
    </rPh>
    <rPh sb="100" eb="102">
      <t>リョウキン</t>
    </rPh>
    <rPh sb="102" eb="104">
      <t>セッテイ</t>
    </rPh>
    <rPh sb="105" eb="107">
      <t>スイドウ</t>
    </rPh>
    <rPh sb="107" eb="109">
      <t>ジギョウ</t>
    </rPh>
    <rPh sb="109" eb="111">
      <t>ケイエイ</t>
    </rPh>
    <rPh sb="112" eb="113">
      <t>ツヅ</t>
    </rPh>
    <rPh sb="120" eb="121">
      <t>アキ</t>
    </rPh>
    <rPh sb="124" eb="126">
      <t>コンナン</t>
    </rPh>
    <rPh sb="131" eb="133">
      <t>イッパン</t>
    </rPh>
    <rPh sb="133" eb="135">
      <t>カイケイ</t>
    </rPh>
    <rPh sb="138" eb="141">
      <t>クリイレキン</t>
    </rPh>
    <rPh sb="142" eb="144">
      <t>キサイ</t>
    </rPh>
    <rPh sb="144" eb="146">
      <t>ザンダカ</t>
    </rPh>
    <rPh sb="147" eb="149">
      <t>ゾウカ</t>
    </rPh>
    <rPh sb="150" eb="152">
      <t>ケネン</t>
    </rPh>
    <rPh sb="159" eb="160">
      <t>イマ</t>
    </rPh>
    <rPh sb="161" eb="163">
      <t>ダンカイ</t>
    </rPh>
    <rPh sb="165" eb="167">
      <t>シセツ</t>
    </rPh>
    <rPh sb="168" eb="170">
      <t>ケイエイ</t>
    </rPh>
    <rPh sb="170" eb="172">
      <t>ジョウキョウ</t>
    </rPh>
    <rPh sb="173" eb="176">
      <t>ショウライテキ</t>
    </rPh>
    <rPh sb="177" eb="179">
      <t>ミサダ</t>
    </rPh>
    <rPh sb="181" eb="183">
      <t>テキセイ</t>
    </rPh>
    <rPh sb="184" eb="186">
      <t>リョウキン</t>
    </rPh>
    <rPh sb="186" eb="188">
      <t>スイジュン</t>
    </rPh>
    <rPh sb="189" eb="191">
      <t>セッテイ</t>
    </rPh>
    <rPh sb="193" eb="195">
      <t>ケイカク</t>
    </rPh>
    <rPh sb="195" eb="196">
      <t>テキ</t>
    </rPh>
    <rPh sb="197" eb="199">
      <t>コウシン</t>
    </rPh>
    <rPh sb="200" eb="201">
      <t>オコナ</t>
    </rPh>
    <rPh sb="205" eb="207">
      <t>ジギョウ</t>
    </rPh>
    <rPh sb="207" eb="209">
      <t>ウンエイ</t>
    </rPh>
    <rPh sb="210" eb="211">
      <t>モト</t>
    </rPh>
    <rPh sb="219" eb="221">
      <t>ケイエイ</t>
    </rPh>
    <rPh sb="221" eb="223">
      <t>センリャク</t>
    </rPh>
    <rPh sb="228" eb="230">
      <t>ヘイセイ</t>
    </rPh>
    <rPh sb="232" eb="234">
      <t>ネンド</t>
    </rPh>
    <rPh sb="237" eb="239">
      <t>サクテイ</t>
    </rPh>
    <rPh sb="239" eb="241">
      <t>ヨテイ</t>
    </rPh>
    <phoneticPr fontId="4"/>
  </si>
  <si>
    <t>本町の簡易水道事業の①収益的収支比率は、平成２８年度の統合に要した費用等で、前年度支出を約２,２００万円上回ったことで、単年度収支で赤字となっている。④企業債残高対給水収益比率は、前年度に行った起債発行により、依然高い比率となっているが、平均の数値より低い状況である。　　　　　　　　　　⑤料金回収率は、２８年度で水道の統合費用及び維持管理に係る費用で、前年度を２１,８６２千円上回ったことで、比率の低下に影響している。数値の低下を抑えるために、歳出削減や滞納分徴収等、料金収入の確保に努めていく必要がある。　　　　　　　　　　　　　　　　⑥給水原価率については、今後老朽化が進むことで維持管理費・起債償還金の増加により高額化が見込まれるため、早い段階で施設への効率的な投資計画を組み立て、しっかりとした水道事業運営を行えるよう適正な料金設定を行う必要がある。　　　　　　　　　　　　　　　　　⑦施設利用率については、小規模水道事業体の上、過疎化による利用率の減少が問題である。　　　　平成２９年度から給水区域の拡張・統合により利用率の向上に努めるているが、今後人口減少により施設の遊休状態が深刻になる場合には、施設・設備の合理化（スペックダウン）等を行い、地域の実情に合わせた適正な施設規模で経営を維持していく必要がある。　　　　　　　　　　　　　　　　　　　　　⑧有収率については、今後老朽化が進むことで漏水により有収率の低下が見込まれるなか、管路の更新は出来ていないため、早急に管路の老朽化状態を把握し将来的な計画的更新を行っていく。</t>
    <rPh sb="0" eb="2">
      <t>ホンチョウ</t>
    </rPh>
    <rPh sb="3" eb="5">
      <t>カンイ</t>
    </rPh>
    <rPh sb="5" eb="7">
      <t>スイドウ</t>
    </rPh>
    <rPh sb="7" eb="9">
      <t>ジギョウ</t>
    </rPh>
    <rPh sb="11" eb="13">
      <t>シュウエキ</t>
    </rPh>
    <rPh sb="13" eb="14">
      <t>テキ</t>
    </rPh>
    <rPh sb="14" eb="16">
      <t>シュウシ</t>
    </rPh>
    <rPh sb="16" eb="18">
      <t>ヒリツ</t>
    </rPh>
    <rPh sb="20" eb="22">
      <t>ヘイセイ</t>
    </rPh>
    <rPh sb="24" eb="26">
      <t>ネンド</t>
    </rPh>
    <rPh sb="27" eb="29">
      <t>トウゴウ</t>
    </rPh>
    <rPh sb="30" eb="31">
      <t>ヨウ</t>
    </rPh>
    <rPh sb="33" eb="35">
      <t>ヒヨウ</t>
    </rPh>
    <rPh sb="35" eb="36">
      <t>トウ</t>
    </rPh>
    <rPh sb="38" eb="41">
      <t>ゼンネンド</t>
    </rPh>
    <rPh sb="41" eb="43">
      <t>シシュツ</t>
    </rPh>
    <rPh sb="44" eb="45">
      <t>ヤク</t>
    </rPh>
    <rPh sb="50" eb="52">
      <t>マンエン</t>
    </rPh>
    <rPh sb="52" eb="54">
      <t>ウワマワ</t>
    </rPh>
    <rPh sb="60" eb="63">
      <t>タンネンド</t>
    </rPh>
    <rPh sb="63" eb="65">
      <t>シュウシ</t>
    </rPh>
    <rPh sb="66" eb="68">
      <t>アカジ</t>
    </rPh>
    <rPh sb="76" eb="79">
      <t>キギョウサイ</t>
    </rPh>
    <rPh sb="79" eb="81">
      <t>ザンダカ</t>
    </rPh>
    <rPh sb="81" eb="82">
      <t>タイ</t>
    </rPh>
    <rPh sb="82" eb="84">
      <t>キュウスイ</t>
    </rPh>
    <rPh sb="84" eb="86">
      <t>シュウエキ</t>
    </rPh>
    <rPh sb="86" eb="88">
      <t>ヒリツ</t>
    </rPh>
    <rPh sb="90" eb="93">
      <t>ゼンネンド</t>
    </rPh>
    <rPh sb="94" eb="95">
      <t>オコナ</t>
    </rPh>
    <rPh sb="97" eb="99">
      <t>キサイ</t>
    </rPh>
    <rPh sb="99" eb="101">
      <t>ハッコウ</t>
    </rPh>
    <rPh sb="105" eb="107">
      <t>イゼン</t>
    </rPh>
    <rPh sb="107" eb="108">
      <t>タカ</t>
    </rPh>
    <rPh sb="109" eb="111">
      <t>ヒリツ</t>
    </rPh>
    <rPh sb="157" eb="159">
      <t>スイドウ</t>
    </rPh>
    <rPh sb="160" eb="162">
      <t>トウゴウ</t>
    </rPh>
    <rPh sb="162" eb="164">
      <t>ヒヨウ</t>
    </rPh>
    <rPh sb="164" eb="165">
      <t>オヨ</t>
    </rPh>
    <rPh sb="166" eb="168">
      <t>イジ</t>
    </rPh>
    <rPh sb="168" eb="170">
      <t>カンリ</t>
    </rPh>
    <rPh sb="171" eb="172">
      <t>カカ</t>
    </rPh>
    <rPh sb="173" eb="175">
      <t>ヒヨウ</t>
    </rPh>
    <rPh sb="177" eb="180">
      <t>ゼンネンド</t>
    </rPh>
    <rPh sb="189" eb="191">
      <t>ウワマワ</t>
    </rPh>
    <rPh sb="197" eb="199">
      <t>ヒリツ</t>
    </rPh>
    <rPh sb="200" eb="202">
      <t>テイカ</t>
    </rPh>
    <rPh sb="203" eb="205">
      <t>エイキョウ</t>
    </rPh>
    <rPh sb="210" eb="212">
      <t>スウチ</t>
    </rPh>
    <rPh sb="213" eb="215">
      <t>テイカ</t>
    </rPh>
    <rPh sb="216" eb="217">
      <t>オサ</t>
    </rPh>
    <rPh sb="223" eb="225">
      <t>サイシュツ</t>
    </rPh>
    <rPh sb="225" eb="227">
      <t>サクゲン</t>
    </rPh>
    <rPh sb="228" eb="230">
      <t>タイノウ</t>
    </rPh>
    <rPh sb="230" eb="231">
      <t>ブン</t>
    </rPh>
    <rPh sb="231" eb="233">
      <t>チョウシュウ</t>
    </rPh>
    <rPh sb="233" eb="234">
      <t>トウ</t>
    </rPh>
    <rPh sb="235" eb="237">
      <t>リョウキン</t>
    </rPh>
    <rPh sb="237" eb="239">
      <t>シュウニュウ</t>
    </rPh>
    <rPh sb="240" eb="242">
      <t>カクホ</t>
    </rPh>
    <rPh sb="243" eb="244">
      <t>ツト</t>
    </rPh>
    <rPh sb="248" eb="250">
      <t>ヒツヨウ</t>
    </rPh>
    <rPh sb="282" eb="284">
      <t>コンゴ</t>
    </rPh>
    <rPh sb="284" eb="287">
      <t>ロウキュウカ</t>
    </rPh>
    <rPh sb="288" eb="289">
      <t>スス</t>
    </rPh>
    <rPh sb="322" eb="323">
      <t>ハヤ</t>
    </rPh>
    <rPh sb="324" eb="326">
      <t>ダンカイ</t>
    </rPh>
    <rPh sb="372" eb="373">
      <t>オコナ</t>
    </rPh>
    <rPh sb="398" eb="400">
      <t>シセツ</t>
    </rPh>
    <rPh sb="400" eb="403">
      <t>リヨウリツ</t>
    </rPh>
    <rPh sb="409" eb="412">
      <t>ショウキボ</t>
    </rPh>
    <rPh sb="412" eb="414">
      <t>スイドウ</t>
    </rPh>
    <rPh sb="414" eb="417">
      <t>ジギョウタイ</t>
    </rPh>
    <rPh sb="418" eb="419">
      <t>ウエ</t>
    </rPh>
    <rPh sb="420" eb="423">
      <t>カソカ</t>
    </rPh>
    <rPh sb="430" eb="432">
      <t>ゲンショウ</t>
    </rPh>
    <rPh sb="433" eb="435">
      <t>モンダイ</t>
    </rPh>
    <rPh sb="443" eb="445">
      <t>ヘイセイ</t>
    </rPh>
    <rPh sb="447" eb="449">
      <t>ネンド</t>
    </rPh>
    <rPh sb="451" eb="453">
      <t>キュウスイ</t>
    </rPh>
    <rPh sb="453" eb="455">
      <t>クイキ</t>
    </rPh>
    <rPh sb="456" eb="458">
      <t>カクチョウ</t>
    </rPh>
    <rPh sb="459" eb="461">
      <t>トウゴウ</t>
    </rPh>
    <rPh sb="464" eb="467">
      <t>リヨウリツ</t>
    </rPh>
    <rPh sb="468" eb="470">
      <t>コウジョウ</t>
    </rPh>
    <rPh sb="471" eb="472">
      <t>ツト</t>
    </rPh>
    <rPh sb="479" eb="481">
      <t>コンゴ</t>
    </rPh>
    <rPh sb="481" eb="483">
      <t>ジンコウ</t>
    </rPh>
    <rPh sb="483" eb="485">
      <t>ゲンショウ</t>
    </rPh>
    <rPh sb="488" eb="490">
      <t>シセツ</t>
    </rPh>
    <rPh sb="491" eb="493">
      <t>ユウキュウ</t>
    </rPh>
    <rPh sb="493" eb="495">
      <t>ジョウタイ</t>
    </rPh>
    <rPh sb="496" eb="498">
      <t>シンコク</t>
    </rPh>
    <rPh sb="501" eb="503">
      <t>バアイ</t>
    </rPh>
    <rPh sb="506" eb="508">
      <t>シセツ</t>
    </rPh>
    <rPh sb="509" eb="511">
      <t>セツビ</t>
    </rPh>
    <rPh sb="512" eb="515">
      <t>ゴウリカ</t>
    </rPh>
    <rPh sb="524" eb="525">
      <t>トウ</t>
    </rPh>
    <rPh sb="526" eb="527">
      <t>オコナ</t>
    </rPh>
    <rPh sb="529" eb="531">
      <t>チイキ</t>
    </rPh>
    <rPh sb="532" eb="534">
      <t>ジツジョウ</t>
    </rPh>
    <rPh sb="535" eb="536">
      <t>ア</t>
    </rPh>
    <rPh sb="539" eb="541">
      <t>テキセイ</t>
    </rPh>
    <rPh sb="542" eb="544">
      <t>シセツ</t>
    </rPh>
    <rPh sb="544" eb="546">
      <t>キボ</t>
    </rPh>
    <rPh sb="547" eb="549">
      <t>ケイエイ</t>
    </rPh>
    <rPh sb="550" eb="552">
      <t>イジ</t>
    </rPh>
    <rPh sb="556" eb="558">
      <t>ヒツヨウ</t>
    </rPh>
    <rPh sb="584" eb="587">
      <t>ユウシュウリツ</t>
    </rPh>
    <rPh sb="593" eb="595">
      <t>コンゴ</t>
    </rPh>
    <rPh sb="595" eb="598">
      <t>ロウキュウカ</t>
    </rPh>
    <rPh sb="599" eb="600">
      <t>スス</t>
    </rPh>
    <rPh sb="604" eb="606">
      <t>ロウスイ</t>
    </rPh>
    <rPh sb="645" eb="648">
      <t>ロウキュウカ</t>
    </rPh>
    <rPh sb="648" eb="650">
      <t>ジョウタイ</t>
    </rPh>
    <rPh sb="664" eb="665">
      <t>オコナ</t>
    </rPh>
    <phoneticPr fontId="4"/>
  </si>
  <si>
    <t>　浄水施設は、更新とメンテナンスを併せて維持管理しており、施設の運転や浄水能力上問題はない。
③管路更新率については、本来必要な管路の老朽化対策及び更新を先送りしている為に更新率が低くなっている。必要な管路更新については、老朽化の状況を把握したうえで更新計画を策定し、有効な補助事業等を活用しながら、緊急性の高い箇所から管路・設備更新を行うことが必要である。</t>
    <rPh sb="1" eb="3">
      <t>ジョウスイ</t>
    </rPh>
    <rPh sb="3" eb="5">
      <t>シセツ</t>
    </rPh>
    <rPh sb="7" eb="9">
      <t>コウシン</t>
    </rPh>
    <rPh sb="17" eb="18">
      <t>アワ</t>
    </rPh>
    <rPh sb="20" eb="22">
      <t>イジ</t>
    </rPh>
    <rPh sb="22" eb="24">
      <t>カンリ</t>
    </rPh>
    <rPh sb="29" eb="31">
      <t>シセツ</t>
    </rPh>
    <rPh sb="32" eb="34">
      <t>ウンテン</t>
    </rPh>
    <rPh sb="35" eb="37">
      <t>ジョウスイ</t>
    </rPh>
    <rPh sb="37" eb="39">
      <t>ノウリョク</t>
    </rPh>
    <rPh sb="39" eb="40">
      <t>ジョウ</t>
    </rPh>
    <rPh sb="40" eb="42">
      <t>モンダイ</t>
    </rPh>
    <rPh sb="48" eb="50">
      <t>カンロ</t>
    </rPh>
    <rPh sb="50" eb="52">
      <t>コウシン</t>
    </rPh>
    <rPh sb="52" eb="53">
      <t>リツ</t>
    </rPh>
    <rPh sb="59" eb="61">
      <t>ホンライ</t>
    </rPh>
    <rPh sb="61" eb="63">
      <t>ヒツヨウ</t>
    </rPh>
    <rPh sb="64" eb="66">
      <t>カンロ</t>
    </rPh>
    <rPh sb="67" eb="70">
      <t>ロウキュウカ</t>
    </rPh>
    <rPh sb="70" eb="72">
      <t>タイサク</t>
    </rPh>
    <rPh sb="72" eb="73">
      <t>オヨ</t>
    </rPh>
    <rPh sb="74" eb="76">
      <t>コウシン</t>
    </rPh>
    <rPh sb="77" eb="79">
      <t>サキオク</t>
    </rPh>
    <rPh sb="84" eb="85">
      <t>タメ</t>
    </rPh>
    <rPh sb="86" eb="88">
      <t>コウシン</t>
    </rPh>
    <rPh sb="88" eb="89">
      <t>リツ</t>
    </rPh>
    <rPh sb="90" eb="91">
      <t>ヒク</t>
    </rPh>
    <rPh sb="98" eb="100">
      <t>ヒツヨウ</t>
    </rPh>
    <rPh sb="101" eb="103">
      <t>カンロ</t>
    </rPh>
    <rPh sb="103" eb="105">
      <t>コウシン</t>
    </rPh>
    <rPh sb="111" eb="114">
      <t>ロウキュウカ</t>
    </rPh>
    <rPh sb="115" eb="117">
      <t>ジョウキョウ</t>
    </rPh>
    <rPh sb="118" eb="120">
      <t>ハアク</t>
    </rPh>
    <rPh sb="125" eb="127">
      <t>コウシン</t>
    </rPh>
    <rPh sb="127" eb="129">
      <t>ケイカク</t>
    </rPh>
    <rPh sb="130" eb="132">
      <t>サクテイ</t>
    </rPh>
    <rPh sb="134" eb="136">
      <t>ユウコウ</t>
    </rPh>
    <rPh sb="137" eb="139">
      <t>ホジョ</t>
    </rPh>
    <rPh sb="139" eb="141">
      <t>ジギョウ</t>
    </rPh>
    <rPh sb="141" eb="142">
      <t>トウ</t>
    </rPh>
    <rPh sb="143" eb="145">
      <t>カツヨウ</t>
    </rPh>
    <rPh sb="150" eb="153">
      <t>キンキュウセイ</t>
    </rPh>
    <rPh sb="154" eb="155">
      <t>タカ</t>
    </rPh>
    <rPh sb="156" eb="158">
      <t>カショ</t>
    </rPh>
    <rPh sb="160" eb="162">
      <t>カンロ</t>
    </rPh>
    <rPh sb="163" eb="165">
      <t>セツビ</t>
    </rPh>
    <rPh sb="165" eb="167">
      <t>コウシン</t>
    </rPh>
    <rPh sb="168" eb="169">
      <t>オコナ</t>
    </rPh>
    <rPh sb="173" eb="1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</si>
</sst>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7.0000000000000007E-2</c:v>
                </c:pt>
                <c:pt idx="1">
                  <c:v>0</c:v>
                </c:pt>
                <c:pt idx="2" formatCode="#,##0.00;&quot;△&quot;#,##0.00;&quot;-&quot;">
                  <c:v>0.19</c:v>
                </c:pt>
                <c:pt idx="3">
                  <c:v>0</c:v>
                </c:pt>
                <c:pt idx="4">
                  <c:v>0</c:v>
                </c:pt>
              </c:numCache>
            </c:numRef>
          </c:val>
          <c:extLst xmlns:c16r2="http://schemas.microsoft.com/office/drawing/2015/06/chart">
            <c:ext xmlns:c16="http://schemas.microsoft.com/office/drawing/2014/chart" uri="{C3380CC4-5D6E-409C-BE32-E72D297353CC}">
              <c16:uniqueId val="{00000000-A751-477F-81EF-4A5D234632D7}"/>
            </c:ext>
          </c:extLst>
        </c:ser>
        <c:dLbls>
          <c:showLegendKey val="0"/>
          <c:showVal val="0"/>
          <c:showCatName val="0"/>
          <c:showSerName val="0"/>
          <c:showPercent val="0"/>
          <c:showBubbleSize val="0"/>
        </c:dLbls>
        <c:gapWidth val="150"/>
        <c:axId val="320346752"/>
        <c:axId val="3203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extLst xmlns:c16r2="http://schemas.microsoft.com/office/drawing/2015/06/chart">
            <c:ext xmlns:c16="http://schemas.microsoft.com/office/drawing/2014/chart" uri="{C3380CC4-5D6E-409C-BE32-E72D297353CC}">
              <c16:uniqueId val="{00000001-A751-477F-81EF-4A5D234632D7}"/>
            </c:ext>
          </c:extLst>
        </c:ser>
        <c:dLbls>
          <c:showLegendKey val="0"/>
          <c:showVal val="0"/>
          <c:showCatName val="0"/>
          <c:showSerName val="0"/>
          <c:showPercent val="0"/>
          <c:showBubbleSize val="0"/>
        </c:dLbls>
        <c:marker val="1"/>
        <c:smooth val="0"/>
        <c:axId val="320346752"/>
        <c:axId val="320348928"/>
      </c:lineChart>
      <c:dateAx>
        <c:axId val="320346752"/>
        <c:scaling>
          <c:orientation val="minMax"/>
        </c:scaling>
        <c:delete val="1"/>
        <c:axPos val="b"/>
        <c:numFmt formatCode="ge" sourceLinked="1"/>
        <c:majorTickMark val="none"/>
        <c:minorTickMark val="none"/>
        <c:tickLblPos val="none"/>
        <c:crossAx val="320348928"/>
        <c:crosses val="autoZero"/>
        <c:auto val="1"/>
        <c:lblOffset val="100"/>
        <c:baseTimeUnit val="years"/>
      </c:dateAx>
      <c:valAx>
        <c:axId val="3203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37.21</c:v>
                </c:pt>
                <c:pt idx="1">
                  <c:v>36.380000000000003</c:v>
                </c:pt>
                <c:pt idx="2">
                  <c:v>35.659999999999997</c:v>
                </c:pt>
                <c:pt idx="3">
                  <c:v>42.82</c:v>
                </c:pt>
                <c:pt idx="4">
                  <c:v>42.61</c:v>
                </c:pt>
              </c:numCache>
            </c:numRef>
          </c:val>
          <c:extLst xmlns:c16r2="http://schemas.microsoft.com/office/drawing/2015/06/chart">
            <c:ext xmlns:c16="http://schemas.microsoft.com/office/drawing/2014/chart" uri="{C3380CC4-5D6E-409C-BE32-E72D297353CC}">
              <c16:uniqueId val="{00000000-FC00-4849-8FED-59CA93692438}"/>
            </c:ext>
          </c:extLst>
        </c:ser>
        <c:dLbls>
          <c:showLegendKey val="0"/>
          <c:showVal val="0"/>
          <c:showCatName val="0"/>
          <c:showSerName val="0"/>
          <c:showPercent val="0"/>
          <c:showBubbleSize val="0"/>
        </c:dLbls>
        <c:gapWidth val="150"/>
        <c:axId val="324377600"/>
        <c:axId val="3243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extLst xmlns:c16r2="http://schemas.microsoft.com/office/drawing/2015/06/chart">
            <c:ext xmlns:c16="http://schemas.microsoft.com/office/drawing/2014/chart" uri="{C3380CC4-5D6E-409C-BE32-E72D297353CC}">
              <c16:uniqueId val="{00000001-FC00-4849-8FED-59CA93692438}"/>
            </c:ext>
          </c:extLst>
        </c:ser>
        <c:dLbls>
          <c:showLegendKey val="0"/>
          <c:showVal val="0"/>
          <c:showCatName val="0"/>
          <c:showSerName val="0"/>
          <c:showPercent val="0"/>
          <c:showBubbleSize val="0"/>
        </c:dLbls>
        <c:marker val="1"/>
        <c:smooth val="0"/>
        <c:axId val="324377600"/>
        <c:axId val="324379776"/>
      </c:lineChart>
      <c:dateAx>
        <c:axId val="324377600"/>
        <c:scaling>
          <c:orientation val="minMax"/>
        </c:scaling>
        <c:delete val="1"/>
        <c:axPos val="b"/>
        <c:numFmt formatCode="ge" sourceLinked="1"/>
        <c:majorTickMark val="none"/>
        <c:minorTickMark val="none"/>
        <c:tickLblPos val="none"/>
        <c:crossAx val="324379776"/>
        <c:crosses val="autoZero"/>
        <c:auto val="1"/>
        <c:lblOffset val="100"/>
        <c:baseTimeUnit val="years"/>
      </c:dateAx>
      <c:valAx>
        <c:axId val="3243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3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c:v>
                </c:pt>
                <c:pt idx="1">
                  <c:v>90</c:v>
                </c:pt>
                <c:pt idx="2">
                  <c:v>90</c:v>
                </c:pt>
                <c:pt idx="3">
                  <c:v>90</c:v>
                </c:pt>
                <c:pt idx="4">
                  <c:v>90</c:v>
                </c:pt>
              </c:numCache>
            </c:numRef>
          </c:val>
          <c:extLst xmlns:c16r2="http://schemas.microsoft.com/office/drawing/2015/06/chart">
            <c:ext xmlns:c16="http://schemas.microsoft.com/office/drawing/2014/chart" uri="{C3380CC4-5D6E-409C-BE32-E72D297353CC}">
              <c16:uniqueId val="{00000000-B8B7-4E07-91F7-E35534467128}"/>
            </c:ext>
          </c:extLst>
        </c:ser>
        <c:dLbls>
          <c:showLegendKey val="0"/>
          <c:showVal val="0"/>
          <c:showCatName val="0"/>
          <c:showSerName val="0"/>
          <c:showPercent val="0"/>
          <c:showBubbleSize val="0"/>
        </c:dLbls>
        <c:gapWidth val="150"/>
        <c:axId val="324439424"/>
        <c:axId val="32444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extLst xmlns:c16r2="http://schemas.microsoft.com/office/drawing/2015/06/chart">
            <c:ext xmlns:c16="http://schemas.microsoft.com/office/drawing/2014/chart" uri="{C3380CC4-5D6E-409C-BE32-E72D297353CC}">
              <c16:uniqueId val="{00000001-B8B7-4E07-91F7-E35534467128}"/>
            </c:ext>
          </c:extLst>
        </c:ser>
        <c:dLbls>
          <c:showLegendKey val="0"/>
          <c:showVal val="0"/>
          <c:showCatName val="0"/>
          <c:showSerName val="0"/>
          <c:showPercent val="0"/>
          <c:showBubbleSize val="0"/>
        </c:dLbls>
        <c:marker val="1"/>
        <c:smooth val="0"/>
        <c:axId val="324439424"/>
        <c:axId val="324445696"/>
      </c:lineChart>
      <c:dateAx>
        <c:axId val="324439424"/>
        <c:scaling>
          <c:orientation val="minMax"/>
        </c:scaling>
        <c:delete val="1"/>
        <c:axPos val="b"/>
        <c:numFmt formatCode="ge" sourceLinked="1"/>
        <c:majorTickMark val="none"/>
        <c:minorTickMark val="none"/>
        <c:tickLblPos val="none"/>
        <c:crossAx val="324445696"/>
        <c:crosses val="autoZero"/>
        <c:auto val="1"/>
        <c:lblOffset val="100"/>
        <c:baseTimeUnit val="years"/>
      </c:dateAx>
      <c:valAx>
        <c:axId val="32444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85.38</c:v>
                </c:pt>
                <c:pt idx="1">
                  <c:v>86.63</c:v>
                </c:pt>
                <c:pt idx="2">
                  <c:v>90.4</c:v>
                </c:pt>
                <c:pt idx="3">
                  <c:v>108.46</c:v>
                </c:pt>
                <c:pt idx="4">
                  <c:v>83.72</c:v>
                </c:pt>
              </c:numCache>
            </c:numRef>
          </c:val>
          <c:extLst xmlns:c16r2="http://schemas.microsoft.com/office/drawing/2015/06/chart">
            <c:ext xmlns:c16="http://schemas.microsoft.com/office/drawing/2014/chart" uri="{C3380CC4-5D6E-409C-BE32-E72D297353CC}">
              <c16:uniqueId val="{00000000-8241-4403-BA80-E4ADF8EACFC4}"/>
            </c:ext>
          </c:extLst>
        </c:ser>
        <c:dLbls>
          <c:showLegendKey val="0"/>
          <c:showVal val="0"/>
          <c:showCatName val="0"/>
          <c:showSerName val="0"/>
          <c:showPercent val="0"/>
          <c:showBubbleSize val="0"/>
        </c:dLbls>
        <c:gapWidth val="150"/>
        <c:axId val="320384000"/>
        <c:axId val="3203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extLst xmlns:c16r2="http://schemas.microsoft.com/office/drawing/2015/06/chart">
            <c:ext xmlns:c16="http://schemas.microsoft.com/office/drawing/2014/chart" uri="{C3380CC4-5D6E-409C-BE32-E72D297353CC}">
              <c16:uniqueId val="{00000001-8241-4403-BA80-E4ADF8EACFC4}"/>
            </c:ext>
          </c:extLst>
        </c:ser>
        <c:dLbls>
          <c:showLegendKey val="0"/>
          <c:showVal val="0"/>
          <c:showCatName val="0"/>
          <c:showSerName val="0"/>
          <c:showPercent val="0"/>
          <c:showBubbleSize val="0"/>
        </c:dLbls>
        <c:marker val="1"/>
        <c:smooth val="0"/>
        <c:axId val="320384000"/>
        <c:axId val="320386176"/>
      </c:lineChart>
      <c:dateAx>
        <c:axId val="320384000"/>
        <c:scaling>
          <c:orientation val="minMax"/>
        </c:scaling>
        <c:delete val="1"/>
        <c:axPos val="b"/>
        <c:numFmt formatCode="ge" sourceLinked="1"/>
        <c:majorTickMark val="none"/>
        <c:minorTickMark val="none"/>
        <c:tickLblPos val="none"/>
        <c:crossAx val="320386176"/>
        <c:crosses val="autoZero"/>
        <c:auto val="1"/>
        <c:lblOffset val="100"/>
        <c:baseTimeUnit val="years"/>
      </c:dateAx>
      <c:valAx>
        <c:axId val="3203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2B-4CB3-9D2A-7F808521DA38}"/>
            </c:ext>
          </c:extLst>
        </c:ser>
        <c:dLbls>
          <c:showLegendKey val="0"/>
          <c:showVal val="0"/>
          <c:showCatName val="0"/>
          <c:showSerName val="0"/>
          <c:showPercent val="0"/>
          <c:showBubbleSize val="0"/>
        </c:dLbls>
        <c:gapWidth val="150"/>
        <c:axId val="322928000"/>
        <c:axId val="3229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2B-4CB3-9D2A-7F808521DA38}"/>
            </c:ext>
          </c:extLst>
        </c:ser>
        <c:dLbls>
          <c:showLegendKey val="0"/>
          <c:showVal val="0"/>
          <c:showCatName val="0"/>
          <c:showSerName val="0"/>
          <c:showPercent val="0"/>
          <c:showBubbleSize val="0"/>
        </c:dLbls>
        <c:marker val="1"/>
        <c:smooth val="0"/>
        <c:axId val="322928000"/>
        <c:axId val="322930176"/>
      </c:lineChart>
      <c:dateAx>
        <c:axId val="322928000"/>
        <c:scaling>
          <c:orientation val="minMax"/>
        </c:scaling>
        <c:delete val="1"/>
        <c:axPos val="b"/>
        <c:numFmt formatCode="ge" sourceLinked="1"/>
        <c:majorTickMark val="none"/>
        <c:minorTickMark val="none"/>
        <c:tickLblPos val="none"/>
        <c:crossAx val="322930176"/>
        <c:crosses val="autoZero"/>
        <c:auto val="1"/>
        <c:lblOffset val="100"/>
        <c:baseTimeUnit val="years"/>
      </c:dateAx>
      <c:valAx>
        <c:axId val="3229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9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6E-4A83-A17F-60D5C51D6FB9}"/>
            </c:ext>
          </c:extLst>
        </c:ser>
        <c:dLbls>
          <c:showLegendKey val="0"/>
          <c:showVal val="0"/>
          <c:showCatName val="0"/>
          <c:showSerName val="0"/>
          <c:showPercent val="0"/>
          <c:showBubbleSize val="0"/>
        </c:dLbls>
        <c:gapWidth val="150"/>
        <c:axId val="323031040"/>
        <c:axId val="32303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6E-4A83-A17F-60D5C51D6FB9}"/>
            </c:ext>
          </c:extLst>
        </c:ser>
        <c:dLbls>
          <c:showLegendKey val="0"/>
          <c:showVal val="0"/>
          <c:showCatName val="0"/>
          <c:showSerName val="0"/>
          <c:showPercent val="0"/>
          <c:showBubbleSize val="0"/>
        </c:dLbls>
        <c:marker val="1"/>
        <c:smooth val="0"/>
        <c:axId val="323031040"/>
        <c:axId val="323032960"/>
      </c:lineChart>
      <c:dateAx>
        <c:axId val="323031040"/>
        <c:scaling>
          <c:orientation val="minMax"/>
        </c:scaling>
        <c:delete val="1"/>
        <c:axPos val="b"/>
        <c:numFmt formatCode="ge" sourceLinked="1"/>
        <c:majorTickMark val="none"/>
        <c:minorTickMark val="none"/>
        <c:tickLblPos val="none"/>
        <c:crossAx val="323032960"/>
        <c:crosses val="autoZero"/>
        <c:auto val="1"/>
        <c:lblOffset val="100"/>
        <c:baseTimeUnit val="years"/>
      </c:dateAx>
      <c:valAx>
        <c:axId val="3230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A5-49F9-BD1B-884EA7FC7EFF}"/>
            </c:ext>
          </c:extLst>
        </c:ser>
        <c:dLbls>
          <c:showLegendKey val="0"/>
          <c:showVal val="0"/>
          <c:showCatName val="0"/>
          <c:showSerName val="0"/>
          <c:showPercent val="0"/>
          <c:showBubbleSize val="0"/>
        </c:dLbls>
        <c:gapWidth val="150"/>
        <c:axId val="323082880"/>
        <c:axId val="3231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A5-49F9-BD1B-884EA7FC7EFF}"/>
            </c:ext>
          </c:extLst>
        </c:ser>
        <c:dLbls>
          <c:showLegendKey val="0"/>
          <c:showVal val="0"/>
          <c:showCatName val="0"/>
          <c:showSerName val="0"/>
          <c:showPercent val="0"/>
          <c:showBubbleSize val="0"/>
        </c:dLbls>
        <c:marker val="1"/>
        <c:smooth val="0"/>
        <c:axId val="323082880"/>
        <c:axId val="323101440"/>
      </c:lineChart>
      <c:dateAx>
        <c:axId val="323082880"/>
        <c:scaling>
          <c:orientation val="minMax"/>
        </c:scaling>
        <c:delete val="1"/>
        <c:axPos val="b"/>
        <c:numFmt formatCode="ge" sourceLinked="1"/>
        <c:majorTickMark val="none"/>
        <c:minorTickMark val="none"/>
        <c:tickLblPos val="none"/>
        <c:crossAx val="323101440"/>
        <c:crosses val="autoZero"/>
        <c:auto val="1"/>
        <c:lblOffset val="100"/>
        <c:baseTimeUnit val="years"/>
      </c:dateAx>
      <c:valAx>
        <c:axId val="3231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9B-4B1E-9749-DA7D29ECB9C1}"/>
            </c:ext>
          </c:extLst>
        </c:ser>
        <c:dLbls>
          <c:showLegendKey val="0"/>
          <c:showVal val="0"/>
          <c:showCatName val="0"/>
          <c:showSerName val="0"/>
          <c:showPercent val="0"/>
          <c:showBubbleSize val="0"/>
        </c:dLbls>
        <c:gapWidth val="150"/>
        <c:axId val="323111168"/>
        <c:axId val="3231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9B-4B1E-9749-DA7D29ECB9C1}"/>
            </c:ext>
          </c:extLst>
        </c:ser>
        <c:dLbls>
          <c:showLegendKey val="0"/>
          <c:showVal val="0"/>
          <c:showCatName val="0"/>
          <c:showSerName val="0"/>
          <c:showPercent val="0"/>
          <c:showBubbleSize val="0"/>
        </c:dLbls>
        <c:marker val="1"/>
        <c:smooth val="0"/>
        <c:axId val="323111168"/>
        <c:axId val="323125632"/>
      </c:lineChart>
      <c:dateAx>
        <c:axId val="323111168"/>
        <c:scaling>
          <c:orientation val="minMax"/>
        </c:scaling>
        <c:delete val="1"/>
        <c:axPos val="b"/>
        <c:numFmt formatCode="ge" sourceLinked="1"/>
        <c:majorTickMark val="none"/>
        <c:minorTickMark val="none"/>
        <c:tickLblPos val="none"/>
        <c:crossAx val="323125632"/>
        <c:crosses val="autoZero"/>
        <c:auto val="1"/>
        <c:lblOffset val="100"/>
        <c:baseTimeUnit val="years"/>
      </c:dateAx>
      <c:valAx>
        <c:axId val="3231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338.32</c:v>
                </c:pt>
                <c:pt idx="1">
                  <c:v>308.18</c:v>
                </c:pt>
                <c:pt idx="2">
                  <c:v>267.18</c:v>
                </c:pt>
                <c:pt idx="3">
                  <c:v>684.88</c:v>
                </c:pt>
                <c:pt idx="4">
                  <c:v>646.21</c:v>
                </c:pt>
              </c:numCache>
            </c:numRef>
          </c:val>
          <c:extLst xmlns:c16r2="http://schemas.microsoft.com/office/drawing/2015/06/chart">
            <c:ext xmlns:c16="http://schemas.microsoft.com/office/drawing/2014/chart" uri="{C3380CC4-5D6E-409C-BE32-E72D297353CC}">
              <c16:uniqueId val="{00000000-89C0-4F13-9BD2-EFFA21D16533}"/>
            </c:ext>
          </c:extLst>
        </c:ser>
        <c:dLbls>
          <c:showLegendKey val="0"/>
          <c:showVal val="0"/>
          <c:showCatName val="0"/>
          <c:showSerName val="0"/>
          <c:showPercent val="0"/>
          <c:showBubbleSize val="0"/>
        </c:dLbls>
        <c:gapWidth val="150"/>
        <c:axId val="324221568"/>
        <c:axId val="3242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extLst xmlns:c16r2="http://schemas.microsoft.com/office/drawing/2015/06/chart">
            <c:ext xmlns:c16="http://schemas.microsoft.com/office/drawing/2014/chart" uri="{C3380CC4-5D6E-409C-BE32-E72D297353CC}">
              <c16:uniqueId val="{00000001-89C0-4F13-9BD2-EFFA21D16533}"/>
            </c:ext>
          </c:extLst>
        </c:ser>
        <c:dLbls>
          <c:showLegendKey val="0"/>
          <c:showVal val="0"/>
          <c:showCatName val="0"/>
          <c:showSerName val="0"/>
          <c:showPercent val="0"/>
          <c:showBubbleSize val="0"/>
        </c:dLbls>
        <c:marker val="1"/>
        <c:smooth val="0"/>
        <c:axId val="324221568"/>
        <c:axId val="324227840"/>
      </c:lineChart>
      <c:dateAx>
        <c:axId val="324221568"/>
        <c:scaling>
          <c:orientation val="minMax"/>
        </c:scaling>
        <c:delete val="1"/>
        <c:axPos val="b"/>
        <c:numFmt formatCode="ge" sourceLinked="1"/>
        <c:majorTickMark val="none"/>
        <c:minorTickMark val="none"/>
        <c:tickLblPos val="none"/>
        <c:crossAx val="324227840"/>
        <c:crosses val="autoZero"/>
        <c:auto val="1"/>
        <c:lblOffset val="100"/>
        <c:baseTimeUnit val="years"/>
      </c:dateAx>
      <c:valAx>
        <c:axId val="3242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60.69</c:v>
                </c:pt>
                <c:pt idx="1">
                  <c:v>70.42</c:v>
                </c:pt>
                <c:pt idx="2">
                  <c:v>49.95</c:v>
                </c:pt>
                <c:pt idx="3">
                  <c:v>79.53</c:v>
                </c:pt>
                <c:pt idx="4">
                  <c:v>55.99</c:v>
                </c:pt>
              </c:numCache>
            </c:numRef>
          </c:val>
          <c:extLst xmlns:c16r2="http://schemas.microsoft.com/office/drawing/2015/06/chart">
            <c:ext xmlns:c16="http://schemas.microsoft.com/office/drawing/2014/chart" uri="{C3380CC4-5D6E-409C-BE32-E72D297353CC}">
              <c16:uniqueId val="{00000000-8CE0-4678-9391-829209A77A0F}"/>
            </c:ext>
          </c:extLst>
        </c:ser>
        <c:dLbls>
          <c:showLegendKey val="0"/>
          <c:showVal val="0"/>
          <c:showCatName val="0"/>
          <c:showSerName val="0"/>
          <c:showPercent val="0"/>
          <c:showBubbleSize val="0"/>
        </c:dLbls>
        <c:gapWidth val="150"/>
        <c:axId val="324246528"/>
        <c:axId val="32425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extLst xmlns:c16r2="http://schemas.microsoft.com/office/drawing/2015/06/chart">
            <c:ext xmlns:c16="http://schemas.microsoft.com/office/drawing/2014/chart" uri="{C3380CC4-5D6E-409C-BE32-E72D297353CC}">
              <c16:uniqueId val="{00000001-8CE0-4678-9391-829209A77A0F}"/>
            </c:ext>
          </c:extLst>
        </c:ser>
        <c:dLbls>
          <c:showLegendKey val="0"/>
          <c:showVal val="0"/>
          <c:showCatName val="0"/>
          <c:showSerName val="0"/>
          <c:showPercent val="0"/>
          <c:showBubbleSize val="0"/>
        </c:dLbls>
        <c:marker val="1"/>
        <c:smooth val="0"/>
        <c:axId val="324246528"/>
        <c:axId val="324252800"/>
      </c:lineChart>
      <c:dateAx>
        <c:axId val="324246528"/>
        <c:scaling>
          <c:orientation val="minMax"/>
        </c:scaling>
        <c:delete val="1"/>
        <c:axPos val="b"/>
        <c:numFmt formatCode="ge" sourceLinked="1"/>
        <c:majorTickMark val="none"/>
        <c:minorTickMark val="none"/>
        <c:tickLblPos val="none"/>
        <c:crossAx val="324252800"/>
        <c:crosses val="autoZero"/>
        <c:auto val="1"/>
        <c:lblOffset val="100"/>
        <c:baseTimeUnit val="years"/>
      </c:dateAx>
      <c:valAx>
        <c:axId val="32425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308.33</c:v>
                </c:pt>
                <c:pt idx="1">
                  <c:v>267.99</c:v>
                </c:pt>
                <c:pt idx="2">
                  <c:v>393.6</c:v>
                </c:pt>
                <c:pt idx="3">
                  <c:v>206.19</c:v>
                </c:pt>
                <c:pt idx="4">
                  <c:v>295.98</c:v>
                </c:pt>
              </c:numCache>
            </c:numRef>
          </c:val>
          <c:extLst xmlns:c16r2="http://schemas.microsoft.com/office/drawing/2015/06/chart">
            <c:ext xmlns:c16="http://schemas.microsoft.com/office/drawing/2014/chart" uri="{C3380CC4-5D6E-409C-BE32-E72D297353CC}">
              <c16:uniqueId val="{00000000-23C3-474C-A387-7E652A1B4BE5}"/>
            </c:ext>
          </c:extLst>
        </c:ser>
        <c:dLbls>
          <c:showLegendKey val="0"/>
          <c:showVal val="0"/>
          <c:showCatName val="0"/>
          <c:showSerName val="0"/>
          <c:showPercent val="0"/>
          <c:showBubbleSize val="0"/>
        </c:dLbls>
        <c:gapWidth val="150"/>
        <c:axId val="324270720"/>
        <c:axId val="32435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extLst xmlns:c16r2="http://schemas.microsoft.com/office/drawing/2015/06/chart">
            <c:ext xmlns:c16="http://schemas.microsoft.com/office/drawing/2014/chart" uri="{C3380CC4-5D6E-409C-BE32-E72D297353CC}">
              <c16:uniqueId val="{00000001-23C3-474C-A387-7E652A1B4BE5}"/>
            </c:ext>
          </c:extLst>
        </c:ser>
        <c:dLbls>
          <c:showLegendKey val="0"/>
          <c:showVal val="0"/>
          <c:showCatName val="0"/>
          <c:showSerName val="0"/>
          <c:showPercent val="0"/>
          <c:showBubbleSize val="0"/>
        </c:dLbls>
        <c:marker val="1"/>
        <c:smooth val="0"/>
        <c:axId val="324270720"/>
        <c:axId val="324350720"/>
      </c:lineChart>
      <c:dateAx>
        <c:axId val="324270720"/>
        <c:scaling>
          <c:orientation val="minMax"/>
        </c:scaling>
        <c:delete val="1"/>
        <c:axPos val="b"/>
        <c:numFmt formatCode="ge" sourceLinked="1"/>
        <c:majorTickMark val="none"/>
        <c:minorTickMark val="none"/>
        <c:tickLblPos val="none"/>
        <c:crossAx val="324350720"/>
        <c:crosses val="autoZero"/>
        <c:auto val="1"/>
        <c:lblOffset val="100"/>
        <c:baseTimeUnit val="years"/>
      </c:dateAx>
      <c:valAx>
        <c:axId val="3243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宮崎県　日之影町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119</v>
      </c>
      <c r="AE8" s="50"/>
      <c r="AF8" s="50"/>
      <c r="AG8" s="50"/>
      <c r="AH8" s="50"/>
      <c r="AI8" s="50"/>
      <c r="AJ8" s="50"/>
      <c r="AK8" s="2"/>
      <c r="AL8" s="51">
        <f>データ!$R$6</f>
        <v>4183</v>
      </c>
      <c r="AM8" s="51"/>
      <c r="AN8" s="51"/>
      <c r="AO8" s="51"/>
      <c r="AP8" s="51"/>
      <c r="AQ8" s="51"/>
      <c r="AR8" s="51"/>
      <c r="AS8" s="51"/>
      <c r="AT8" s="46">
        <f>データ!$S$6</f>
        <v>277.67</v>
      </c>
      <c r="AU8" s="46"/>
      <c r="AV8" s="46"/>
      <c r="AW8" s="46"/>
      <c r="AX8" s="46"/>
      <c r="AY8" s="46"/>
      <c r="AZ8" s="46"/>
      <c r="BA8" s="46"/>
      <c r="BB8" s="46">
        <f>データ!$T$6</f>
        <v>15.06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73.14</v>
      </c>
      <c r="Q10" s="46"/>
      <c r="R10" s="46"/>
      <c r="S10" s="46"/>
      <c r="T10" s="46"/>
      <c r="U10" s="46"/>
      <c r="V10" s="46"/>
      <c r="W10" s="51">
        <f>データ!$Q$6</f>
        <v>3088</v>
      </c>
      <c r="X10" s="51"/>
      <c r="Y10" s="51"/>
      <c r="Z10" s="51"/>
      <c r="AA10" s="51"/>
      <c r="AB10" s="51"/>
      <c r="AC10" s="51"/>
      <c r="AD10" s="2"/>
      <c r="AE10" s="2"/>
      <c r="AF10" s="2"/>
      <c r="AG10" s="2"/>
      <c r="AH10" s="2"/>
      <c r="AI10" s="2"/>
      <c r="AJ10" s="2"/>
      <c r="AK10" s="2"/>
      <c r="AL10" s="51">
        <f>データ!$U$6</f>
        <v>3039</v>
      </c>
      <c r="AM10" s="51"/>
      <c r="AN10" s="51"/>
      <c r="AO10" s="51"/>
      <c r="AP10" s="51"/>
      <c r="AQ10" s="51"/>
      <c r="AR10" s="51"/>
      <c r="AS10" s="51"/>
      <c r="AT10" s="46">
        <f>データ!$V$6</f>
        <v>0.46</v>
      </c>
      <c r="AU10" s="46"/>
      <c r="AV10" s="46"/>
      <c r="AW10" s="46"/>
      <c r="AX10" s="46"/>
      <c r="AY10" s="46"/>
      <c r="AZ10" s="46"/>
      <c r="BA10" s="46"/>
      <c r="BB10" s="46">
        <f>データ!$W$6</f>
        <v>6606.52</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122</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120</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84" t="s">
        <v>63</v>
      </c>
      <c r="I3" s="85"/>
      <c r="J3" s="85"/>
      <c r="K3" s="85"/>
      <c r="L3" s="85"/>
      <c r="M3" s="85"/>
      <c r="N3" s="85"/>
      <c r="O3" s="85"/>
      <c r="P3" s="85"/>
      <c r="Q3" s="85"/>
      <c r="R3" s="85"/>
      <c r="S3" s="85"/>
      <c r="T3" s="85"/>
      <c r="U3" s="85"/>
      <c r="V3" s="85"/>
      <c r="W3" s="86"/>
      <c r="X3" s="90" t="s">
        <v>64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65</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66</v>
      </c>
      <c r="B4" s="31"/>
      <c r="C4" s="31"/>
      <c r="D4" s="31"/>
      <c r="E4" s="31"/>
      <c r="F4" s="31"/>
      <c r="G4" s="31"/>
      <c r="H4" s="87"/>
      <c r="I4" s="88"/>
      <c r="J4" s="88"/>
      <c r="K4" s="88"/>
      <c r="L4" s="88"/>
      <c r="M4" s="88"/>
      <c r="N4" s="88"/>
      <c r="O4" s="88"/>
      <c r="P4" s="88"/>
      <c r="Q4" s="88"/>
      <c r="R4" s="88"/>
      <c r="S4" s="88"/>
      <c r="T4" s="88"/>
      <c r="U4" s="88"/>
      <c r="V4" s="88"/>
      <c r="W4" s="89"/>
      <c r="X4" s="83" t="s">
        <v>67</v>
      </c>
      <c r="Y4" s="83"/>
      <c r="Z4" s="83"/>
      <c r="AA4" s="83"/>
      <c r="AB4" s="83"/>
      <c r="AC4" s="83"/>
      <c r="AD4" s="83"/>
      <c r="AE4" s="83"/>
      <c r="AF4" s="83"/>
      <c r="AG4" s="83"/>
      <c r="AH4" s="83"/>
      <c r="AI4" s="83" t="s">
        <v>68</v>
      </c>
      <c r="AJ4" s="83"/>
      <c r="AK4" s="83"/>
      <c r="AL4" s="83"/>
      <c r="AM4" s="83"/>
      <c r="AN4" s="83"/>
      <c r="AO4" s="83"/>
      <c r="AP4" s="83"/>
      <c r="AQ4" s="83"/>
      <c r="AR4" s="83"/>
      <c r="AS4" s="83"/>
      <c r="AT4" s="83" t="s">
        <v>69</v>
      </c>
      <c r="AU4" s="83"/>
      <c r="AV4" s="83"/>
      <c r="AW4" s="83"/>
      <c r="AX4" s="83"/>
      <c r="AY4" s="83"/>
      <c r="AZ4" s="83"/>
      <c r="BA4" s="83"/>
      <c r="BB4" s="83"/>
      <c r="BC4" s="83"/>
      <c r="BD4" s="83"/>
      <c r="BE4" s="83" t="s">
        <v>70</v>
      </c>
      <c r="BF4" s="83"/>
      <c r="BG4" s="83"/>
      <c r="BH4" s="83"/>
      <c r="BI4" s="83"/>
      <c r="BJ4" s="83"/>
      <c r="BK4" s="83"/>
      <c r="BL4" s="83"/>
      <c r="BM4" s="83"/>
      <c r="BN4" s="83"/>
      <c r="BO4" s="83"/>
      <c r="BP4" s="83" t="s">
        <v>71</v>
      </c>
      <c r="BQ4" s="83"/>
      <c r="BR4" s="83"/>
      <c r="BS4" s="83"/>
      <c r="BT4" s="83"/>
      <c r="BU4" s="83"/>
      <c r="BV4" s="83"/>
      <c r="BW4" s="83"/>
      <c r="BX4" s="83"/>
      <c r="BY4" s="83"/>
      <c r="BZ4" s="83"/>
      <c r="CA4" s="83" t="s">
        <v>72</v>
      </c>
      <c r="CB4" s="83"/>
      <c r="CC4" s="83"/>
      <c r="CD4" s="83"/>
      <c r="CE4" s="83"/>
      <c r="CF4" s="83"/>
      <c r="CG4" s="83"/>
      <c r="CH4" s="83"/>
      <c r="CI4" s="83"/>
      <c r="CJ4" s="83"/>
      <c r="CK4" s="83"/>
      <c r="CL4" s="83" t="s">
        <v>73</v>
      </c>
      <c r="CM4" s="83"/>
      <c r="CN4" s="83"/>
      <c r="CO4" s="83"/>
      <c r="CP4" s="83"/>
      <c r="CQ4" s="83"/>
      <c r="CR4" s="83"/>
      <c r="CS4" s="83"/>
      <c r="CT4" s="83"/>
      <c r="CU4" s="83"/>
      <c r="CV4" s="83"/>
      <c r="CW4" s="83" t="s">
        <v>74</v>
      </c>
      <c r="CX4" s="83"/>
      <c r="CY4" s="83"/>
      <c r="CZ4" s="83"/>
      <c r="DA4" s="83"/>
      <c r="DB4" s="83"/>
      <c r="DC4" s="83"/>
      <c r="DD4" s="83"/>
      <c r="DE4" s="83"/>
      <c r="DF4" s="83"/>
      <c r="DG4" s="83"/>
      <c r="DH4" s="83" t="s">
        <v>75</v>
      </c>
      <c r="DI4" s="83"/>
      <c r="DJ4" s="83"/>
      <c r="DK4" s="83"/>
      <c r="DL4" s="83"/>
      <c r="DM4" s="83"/>
      <c r="DN4" s="83"/>
      <c r="DO4" s="83"/>
      <c r="DP4" s="83"/>
      <c r="DQ4" s="83"/>
      <c r="DR4" s="83"/>
      <c r="DS4" s="83" t="s">
        <v>76</v>
      </c>
      <c r="DT4" s="83"/>
      <c r="DU4" s="83"/>
      <c r="DV4" s="83"/>
      <c r="DW4" s="83"/>
      <c r="DX4" s="83"/>
      <c r="DY4" s="83"/>
      <c r="DZ4" s="83"/>
      <c r="EA4" s="83"/>
      <c r="EB4" s="83"/>
      <c r="EC4" s="83"/>
      <c r="ED4" s="83" t="s">
        <v>77</v>
      </c>
      <c r="EE4" s="83"/>
      <c r="EF4" s="83"/>
      <c r="EG4" s="83"/>
      <c r="EH4" s="83"/>
      <c r="EI4" s="83"/>
      <c r="EJ4" s="83"/>
      <c r="EK4" s="83"/>
      <c r="EL4" s="83"/>
      <c r="EM4" s="83"/>
      <c r="EN4" s="83"/>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454427</v>
      </c>
      <c r="D6" s="34">
        <f t="shared" si="3"/>
        <v>47</v>
      </c>
      <c r="E6" s="34">
        <f t="shared" si="3"/>
        <v>1</v>
      </c>
      <c r="F6" s="34">
        <f t="shared" si="3"/>
        <v>0</v>
      </c>
      <c r="G6" s="34">
        <f t="shared" si="3"/>
        <v>0</v>
      </c>
      <c r="H6" s="34" t="str">
        <f t="shared" si="3"/>
        <v>宮崎県　日之影町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73.14</v>
      </c>
      <c r="Q6" s="35">
        <f t="shared" si="3"/>
        <v>3088</v>
      </c>
      <c r="R6" s="35">
        <f t="shared" si="3"/>
        <v>4183</v>
      </c>
      <c r="S6" s="35">
        <f t="shared" si="3"/>
        <v>277.67</v>
      </c>
      <c r="T6" s="35">
        <f t="shared" si="3"/>
        <v>15.06</v>
      </c>
      <c r="U6" s="35">
        <f t="shared" si="3"/>
        <v>3039</v>
      </c>
      <c r="V6" s="35">
        <f t="shared" si="3"/>
        <v>0.46</v>
      </c>
      <c r="W6" s="35">
        <f t="shared" si="3"/>
        <v>6606.52</v>
      </c>
      <c r="X6" s="36">
        <f>IF(X7="",NA(),X7)</f>
        <v>85.38</v>
      </c>
      <c r="Y6" s="36">
        <f t="shared" ref="Y6:AG6" si="4">IF(Y7="",NA(),Y7)</f>
        <v>86.63</v>
      </c>
      <c r="Z6" s="36">
        <f t="shared" si="4"/>
        <v>90.4</v>
      </c>
      <c r="AA6" s="36">
        <f t="shared" si="4"/>
        <v>108.46</v>
      </c>
      <c r="AB6" s="36">
        <f t="shared" si="4"/>
        <v>83.72</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338.32</v>
      </c>
      <c r="BF6" s="36">
        <f t="shared" ref="BF6:BN6" si="7">IF(BF7="",NA(),BF7)</f>
        <v>308.18</v>
      </c>
      <c r="BG6" s="36">
        <f t="shared" si="7"/>
        <v>267.18</v>
      </c>
      <c r="BH6" s="36">
        <f t="shared" si="7"/>
        <v>684.88</v>
      </c>
      <c r="BI6" s="36">
        <f t="shared" si="7"/>
        <v>646.21</v>
      </c>
      <c r="BJ6" s="36">
        <f t="shared" si="7"/>
        <v>1108.26</v>
      </c>
      <c r="BK6" s="36">
        <f t="shared" si="7"/>
        <v>1113.76</v>
      </c>
      <c r="BL6" s="36">
        <f t="shared" si="7"/>
        <v>1125.69</v>
      </c>
      <c r="BM6" s="36">
        <f t="shared" si="7"/>
        <v>1134.67</v>
      </c>
      <c r="BN6" s="36">
        <f t="shared" si="7"/>
        <v>1144.79</v>
      </c>
      <c r="BO6" s="35" t="str">
        <f>IF(BO7="","",IF(BO7="-","【-】","【"&amp;SUBSTITUTE(TEXT(BO7,"#,##0.00"),"-","△")&amp;"】"))</f>
        <v>【1,280.76】</v>
      </c>
      <c r="BP6" s="36">
        <f>IF(BP7="",NA(),BP7)</f>
        <v>60.69</v>
      </c>
      <c r="BQ6" s="36">
        <f t="shared" ref="BQ6:BY6" si="8">IF(BQ7="",NA(),BQ7)</f>
        <v>70.42</v>
      </c>
      <c r="BR6" s="36">
        <f t="shared" si="8"/>
        <v>49.95</v>
      </c>
      <c r="BS6" s="36">
        <f t="shared" si="8"/>
        <v>79.53</v>
      </c>
      <c r="BT6" s="36">
        <f t="shared" si="8"/>
        <v>55.99</v>
      </c>
      <c r="BU6" s="36">
        <f t="shared" si="8"/>
        <v>19.77</v>
      </c>
      <c r="BV6" s="36">
        <f t="shared" si="8"/>
        <v>34.25</v>
      </c>
      <c r="BW6" s="36">
        <f t="shared" si="8"/>
        <v>46.48</v>
      </c>
      <c r="BX6" s="36">
        <f t="shared" si="8"/>
        <v>40.6</v>
      </c>
      <c r="BY6" s="36">
        <f t="shared" si="8"/>
        <v>56.04</v>
      </c>
      <c r="BZ6" s="35" t="str">
        <f>IF(BZ7="","",IF(BZ7="-","【-】","【"&amp;SUBSTITUTE(TEXT(BZ7,"#,##0.00"),"-","△")&amp;"】"))</f>
        <v>【53.06】</v>
      </c>
      <c r="CA6" s="36">
        <f>IF(CA7="",NA(),CA7)</f>
        <v>308.33</v>
      </c>
      <c r="CB6" s="36">
        <f t="shared" ref="CB6:CJ6" si="9">IF(CB7="",NA(),CB7)</f>
        <v>267.99</v>
      </c>
      <c r="CC6" s="36">
        <f t="shared" si="9"/>
        <v>393.6</v>
      </c>
      <c r="CD6" s="36">
        <f t="shared" si="9"/>
        <v>206.19</v>
      </c>
      <c r="CE6" s="36">
        <f t="shared" si="9"/>
        <v>295.98</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37.21</v>
      </c>
      <c r="CM6" s="36">
        <f t="shared" ref="CM6:CU6" si="10">IF(CM7="",NA(),CM7)</f>
        <v>36.380000000000003</v>
      </c>
      <c r="CN6" s="36">
        <f t="shared" si="10"/>
        <v>35.659999999999997</v>
      </c>
      <c r="CO6" s="36">
        <f t="shared" si="10"/>
        <v>42.82</v>
      </c>
      <c r="CP6" s="36">
        <f t="shared" si="10"/>
        <v>42.61</v>
      </c>
      <c r="CQ6" s="36">
        <f t="shared" si="10"/>
        <v>57.17</v>
      </c>
      <c r="CR6" s="36">
        <f t="shared" si="10"/>
        <v>57.55</v>
      </c>
      <c r="CS6" s="36">
        <f t="shared" si="10"/>
        <v>57.43</v>
      </c>
      <c r="CT6" s="36">
        <f t="shared" si="10"/>
        <v>57.29</v>
      </c>
      <c r="CU6" s="36">
        <f t="shared" si="10"/>
        <v>55.9</v>
      </c>
      <c r="CV6" s="35" t="str">
        <f>IF(CV7="","",IF(CV7="-","【-】","【"&amp;SUBSTITUTE(TEXT(CV7,"#,##0.00"),"-","△")&amp;"】"))</f>
        <v>【56.28】</v>
      </c>
      <c r="CW6" s="36">
        <f>IF(CW7="",NA(),CW7)</f>
        <v>90</v>
      </c>
      <c r="CX6" s="36">
        <f t="shared" ref="CX6:DF6" si="11">IF(CX7="",NA(),CX7)</f>
        <v>90</v>
      </c>
      <c r="CY6" s="36">
        <f t="shared" si="11"/>
        <v>90</v>
      </c>
      <c r="CZ6" s="36">
        <f t="shared" si="11"/>
        <v>90</v>
      </c>
      <c r="DA6" s="36">
        <f t="shared" si="11"/>
        <v>90</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7.0000000000000007E-2</v>
      </c>
      <c r="EE6" s="35">
        <f t="shared" ref="EE6:EM6" si="14">IF(EE7="",NA(),EE7)</f>
        <v>0</v>
      </c>
      <c r="EF6" s="36">
        <f t="shared" si="14"/>
        <v>0.19</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454427</v>
      </c>
      <c r="D7" s="38">
        <v>47</v>
      </c>
      <c r="E7" s="38">
        <v>1</v>
      </c>
      <c r="F7" s="38">
        <v>0</v>
      </c>
      <c r="G7" s="38">
        <v>0</v>
      </c>
      <c r="H7" s="38" t="s">
        <v>107</v>
      </c>
      <c r="I7" s="38" t="s">
        <v>108</v>
      </c>
      <c r="J7" s="38" t="s">
        <v>109</v>
      </c>
      <c r="K7" s="38" t="s">
        <v>110</v>
      </c>
      <c r="L7" s="38" t="s">
        <v>111</v>
      </c>
      <c r="M7" s="38"/>
      <c r="N7" s="39" t="s">
        <v>112</v>
      </c>
      <c r="O7" s="39" t="s">
        <v>113</v>
      </c>
      <c r="P7" s="39">
        <v>73.14</v>
      </c>
      <c r="Q7" s="39">
        <v>3088</v>
      </c>
      <c r="R7" s="39">
        <v>4183</v>
      </c>
      <c r="S7" s="39">
        <v>277.67</v>
      </c>
      <c r="T7" s="39">
        <v>15.06</v>
      </c>
      <c r="U7" s="39">
        <v>3039</v>
      </c>
      <c r="V7" s="39">
        <v>0.46</v>
      </c>
      <c r="W7" s="39">
        <v>6606.52</v>
      </c>
      <c r="X7" s="39">
        <v>85.38</v>
      </c>
      <c r="Y7" s="39">
        <v>86.63</v>
      </c>
      <c r="Z7" s="39">
        <v>90.4</v>
      </c>
      <c r="AA7" s="39">
        <v>108.46</v>
      </c>
      <c r="AB7" s="39">
        <v>83.72</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338.32</v>
      </c>
      <c r="BF7" s="39">
        <v>308.18</v>
      </c>
      <c r="BG7" s="39">
        <v>267.18</v>
      </c>
      <c r="BH7" s="39">
        <v>684.88</v>
      </c>
      <c r="BI7" s="39">
        <v>646.21</v>
      </c>
      <c r="BJ7" s="39">
        <v>1108.26</v>
      </c>
      <c r="BK7" s="39">
        <v>1113.76</v>
      </c>
      <c r="BL7" s="39">
        <v>1125.69</v>
      </c>
      <c r="BM7" s="39">
        <v>1134.67</v>
      </c>
      <c r="BN7" s="39">
        <v>1144.79</v>
      </c>
      <c r="BO7" s="39">
        <v>1280.76</v>
      </c>
      <c r="BP7" s="39">
        <v>60.69</v>
      </c>
      <c r="BQ7" s="39">
        <v>70.42</v>
      </c>
      <c r="BR7" s="39">
        <v>49.95</v>
      </c>
      <c r="BS7" s="39">
        <v>79.53</v>
      </c>
      <c r="BT7" s="39">
        <v>55.99</v>
      </c>
      <c r="BU7" s="39">
        <v>19.77</v>
      </c>
      <c r="BV7" s="39">
        <v>34.25</v>
      </c>
      <c r="BW7" s="39">
        <v>46.48</v>
      </c>
      <c r="BX7" s="39">
        <v>40.6</v>
      </c>
      <c r="BY7" s="39">
        <v>56.04</v>
      </c>
      <c r="BZ7" s="39">
        <v>53.06</v>
      </c>
      <c r="CA7" s="39">
        <v>308.33</v>
      </c>
      <c r="CB7" s="39">
        <v>267.99</v>
      </c>
      <c r="CC7" s="39">
        <v>393.6</v>
      </c>
      <c r="CD7" s="39">
        <v>206.19</v>
      </c>
      <c r="CE7" s="39">
        <v>295.98</v>
      </c>
      <c r="CF7" s="39">
        <v>878.73</v>
      </c>
      <c r="CG7" s="39">
        <v>501.18</v>
      </c>
      <c r="CH7" s="39">
        <v>376.61</v>
      </c>
      <c r="CI7" s="39">
        <v>440.03</v>
      </c>
      <c r="CJ7" s="39">
        <v>304.35000000000002</v>
      </c>
      <c r="CK7" s="39">
        <v>314.83</v>
      </c>
      <c r="CL7" s="39">
        <v>37.21</v>
      </c>
      <c r="CM7" s="39">
        <v>36.380000000000003</v>
      </c>
      <c r="CN7" s="39">
        <v>35.659999999999997</v>
      </c>
      <c r="CO7" s="39">
        <v>42.82</v>
      </c>
      <c r="CP7" s="39">
        <v>42.61</v>
      </c>
      <c r="CQ7" s="39">
        <v>57.17</v>
      </c>
      <c r="CR7" s="39">
        <v>57.55</v>
      </c>
      <c r="CS7" s="39">
        <v>57.43</v>
      </c>
      <c r="CT7" s="39">
        <v>57.29</v>
      </c>
      <c r="CU7" s="39">
        <v>55.9</v>
      </c>
      <c r="CV7" s="39">
        <v>56.28</v>
      </c>
      <c r="CW7" s="39">
        <v>90</v>
      </c>
      <c r="CX7" s="39">
        <v>90</v>
      </c>
      <c r="CY7" s="39">
        <v>90</v>
      </c>
      <c r="CZ7" s="39">
        <v>90</v>
      </c>
      <c r="DA7" s="39">
        <v>90</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7.0000000000000007E-2</v>
      </c>
      <c r="EE7" s="39">
        <v>0</v>
      </c>
      <c r="EF7" s="39">
        <v>0.19</v>
      </c>
      <c r="EG7" s="39">
        <v>0</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2018-02-21T05:16:41Z</cp:lastPrinted>
  <dcterms:created xsi:type="dcterms:W3CDTF">2017-12-25T01:48:32Z</dcterms:created>
  <dcterms:modified xsi:type="dcterms:W3CDTF">2018-02-26T02:10:40Z</dcterms:modified>
</cp:coreProperties>
</file>