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4525"/>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Q6" i="5"/>
  <c r="P6" i="5"/>
  <c r="P10" i="4" s="1"/>
  <c r="O6" i="5"/>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G86" i="4"/>
  <c r="F86" i="4"/>
  <c r="E86" i="4"/>
  <c r="AL10" i="4"/>
  <c r="AD10" i="4"/>
  <c r="W10" i="4"/>
  <c r="I10" i="4"/>
  <c r="B10" i="4"/>
  <c r="BB8" i="4"/>
  <c r="AL8" i="4"/>
  <c r="W8" i="4"/>
  <c r="I8" i="4"/>
  <c r="B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<sst xmlns="http://schemas.openxmlformats.org/spreadsheetml/2006/main" count="235" uniqueCount="123">
  <si>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</si>
  <si>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</si>
  <si>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</si>
  <si>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</si>
  <si>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</si>
  <si>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</si>
  <si>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</si>
  <si>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</si>
  <si>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</si>
  <si>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</si>
  <si>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</si>
  <si>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</si>
  <si>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</si>
  <si>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</si>
  <si>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</si>
  <si>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</si>
  <si>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</si>
  <si>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</si>
  <si>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</si>
  <si>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</si>
  <si>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</si>
  <si>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</si>
  <si>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</si>
  <si>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</si>
  <si>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</si>
  <si>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</si>
  <si>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</si>
  <si>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</si>
  <si>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</si>
  <si>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</si>
  <si>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</si>
  <si>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</si>
  <si>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</si>
  <si>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</si>
  <si>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</si>
  <si>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</si>
  <si>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</si>
  <si>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</si>
  <si>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</si>
  <si>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</si>
  <si>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</si>
  <si>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</si>
  <si>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</si>
  <si>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</si>
  <si>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</si>
  <si>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</si>
  <si>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</si>
  <si>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</si>
  <si>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</si>
  <si>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</si>
  <si>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</si>
  <si>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</si>
  <si>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</si>
  <si>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</si>
  <si>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</si>
  <si>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</si>
  <si>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</si>
  <si>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</si>
  <si>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</si>
  <si>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</si>
  <si>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</si>
  <si>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</si>
  <si>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</si>
  <si>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</si>
  <si>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</si>
  <si>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</si>
  <si>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</si>
  <si>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</si>
  <si>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</si>
  <si>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</si>
  <si>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</si>
  <si>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</si>
  <si>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</si>
  <si>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</si>
  <si>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</si>
  <si>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</si>
  <si>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</si>
  <si>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</si>
  <si>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</si>
  <si>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</si>
  <si>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</si>
  <si>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</si>
  <si>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</si>
  <si>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</si>
  <si>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</si>
  <si>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</si>
  <si>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</si>
  <si>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</si>
  <si>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</si>
  <si>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</si>
  <si>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</si>
  <si>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</si>
  <si>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</si>
  <si>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</si>
  <si>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</si>
  <si>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</si>
  <si>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</si>
  <si>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</si>
  <si>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</si>
  <si>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</si>
  <si>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</si>
  <si>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</si>
  <si>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</si>
  <si>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</si>
  <si>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</si>
  <si>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</si>
  <si>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</si>
  <si>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</si>
  <si>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宮崎県　延岡市</t>
  </si>
  <si>
    <t>法適用</t>
  </si>
  <si>
    <t>下水道事業</t>
  </si>
  <si>
    <t>公共下水道</t>
  </si>
  <si>
    <t>Bd1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</si>
  <si>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</si>
  <si>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</si>
  <si>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</si>
  <si>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</si>
  <si>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</si>
  <si>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</si>
  <si>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phoneticPr fontId="4"/>
  </si>
  <si>
    <t>・単年度の収支は黒字を維持しており、累積欠損金も発生していません。また、経常収支率も100％以上を維持していますので、比較的経営の健全性は保たれています。
・経費回収率は100％を下回っています。このことは、現行の使用料では全ての汚水処理経費を賄えていないことを示していますので、将来を見据え、維持管理費用に対する使用料水準について再検討していく必要があります。
・流動比率は100％を下回っています。このことは、1年以内に現金化できる資産で、1年以内に支払わなければならない負債を賄えていないことを示していますが、負債の多くは建設改良費等の財源に充てるための企業債が占めており、これについては使用料等を原資として償還を予定しています。このことを踏まえた上で、支払能力を高めるためにも引き続き経営改善が必要となります。
・企業債残高対事業規模比率は、使用料収入に対する企業債残高の割合を表しており、平均値を上回っています。これは建設改良の財源を他団体より企業債に依存している状態を示していますが、現在、排水施設の整備を行っていることが要因です。近年、企業債残高は着実に減少していますので、今後も収入確保と企業債残高の減少に努めます。
・施設利用率については平均値を下回っており、施設の効率性については改善の余地があります。排水施設の一部が整備中であり、処理区域内の人口が少ないため、有収水量が少なくなっていることが要因です。
・水洗化率については、平均値を上回っています。今後も継続的個別訪問や啓発活動等による水洗化率の更なる向上に努め、有収水量増加を図ります。</t>
    <phoneticPr fontId="4"/>
  </si>
  <si>
    <t>　老朽化の度合を示す管渠老朽化率については、平均値を上回っています。法定耐用年数を経過した管渠を多く保有しており、施設老朽化の問題を抱えています。
　このことは、更新財源の使用料等の収入が不足していることが要因となっています。今後も限られた財源の中で優先順位をつけ、計画的な更新を行う必要があります。</t>
    <phoneticPr fontId="4"/>
  </si>
  <si>
    <t>　現行の使用料で賄えていない経費については、一般会計からの繰入金に依存している状況です。今後の人口減少と老朽施設の更新増に対応し、継続的なサービスを提供するためには、更新計画・使用料の見直し等、経営の改善に取り組む必要があります。なお、経営戦略については平成２８年度に策定済みです。</t>
    <rPh sb="118" eb="120">
      <t>ケイエイ</t>
    </rPh>
    <rPh sb="120" eb="122">
      <t>センリャク</t>
    </rPh>
    <rPh sb="127" eb="129">
      <t>ヘイセイ</t>
    </rPh>
    <rPh sb="131" eb="133">
      <t>ネンド</t>
    </rPh>
    <rPh sb="134" eb="136">
      <t>サクテイ</t>
    </rPh>
    <rPh sb="136" eb="137">
      <t>ズ</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</si>
</sst>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4" fillId="0" borderId="6" xfId="1" applyFont="1" applyBorder="1" applyAlignment="1" applyProtection="1">
      <alignment horizontal="left" vertical="top" wrapText="1"/>
      <protection locked="0"/>
    </xf>
    <xf numFmtId="0" fontId="14" fillId="0" borderId="0" xfId="1" applyFont="1" applyBorder="1" applyAlignment="1" applyProtection="1">
      <alignment horizontal="left" vertical="top" wrapText="1"/>
      <protection locked="0"/>
    </xf>
    <xf numFmtId="0" fontId="14" fillId="0" borderId="7" xfId="1" applyFont="1" applyBorder="1" applyAlignment="1" applyProtection="1">
      <alignment horizontal="left" vertical="top" wrapText="1"/>
      <protection locked="0"/>
    </xf>
    <xf numFmtId="0" fontId="14" fillId="0" borderId="8" xfId="1" applyFont="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0" fontId="14"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0.05</c:v>
                </c:pt>
                <c:pt idx="1">
                  <c:v>0.09</c:v>
                </c:pt>
                <c:pt idx="2">
                  <c:v>0.03</c:v>
                </c:pt>
                <c:pt idx="3">
                  <c:v>0.11</c:v>
                </c:pt>
                <c:pt idx="4">
                  <c:v>0.04</c:v>
                </c:pt>
              </c:numCache>
            </c:numRef>
          </c:val>
        </c:ser>
        <c:dLbls>
          <c:showLegendKey val="0"/>
          <c:showVal val="0"/>
          <c:showCatName val="0"/>
          <c:showSerName val="0"/>
          <c:showPercent val="0"/>
          <c:showBubbleSize val="0"/>
        </c:dLbls>
        <c:gapWidth val="150"/>
        <c:axId val="94889088"/>
        <c:axId val="9489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0.1</c:v>
                </c:pt>
                <c:pt idx="3">
                  <c:v>0.27</c:v>
                </c:pt>
                <c:pt idx="4">
                  <c:v>0.17</c:v>
                </c:pt>
              </c:numCache>
            </c:numRef>
          </c:val>
          <c:smooth val="0"/>
        </c:ser>
        <c:dLbls>
          <c:showLegendKey val="0"/>
          <c:showVal val="0"/>
          <c:showCatName val="0"/>
          <c:showSerName val="0"/>
          <c:showPercent val="0"/>
          <c:showBubbleSize val="0"/>
        </c:dLbls>
        <c:marker val="1"/>
        <c:smooth val="0"/>
        <c:axId val="94889088"/>
        <c:axId val="94891008"/>
      </c:lineChart>
      <c:dateAx>
        <c:axId val="94889088"/>
        <c:scaling>
          <c:orientation val="minMax"/>
        </c:scaling>
        <c:delete val="1"/>
        <c:axPos val="b"/>
        <c:numFmt formatCode="ge" sourceLinked="1"/>
        <c:majorTickMark val="none"/>
        <c:minorTickMark val="none"/>
        <c:tickLblPos val="none"/>
        <c:crossAx val="94891008"/>
        <c:crosses val="autoZero"/>
        <c:auto val="1"/>
        <c:lblOffset val="100"/>
        <c:baseTimeUnit val="years"/>
      </c:dateAx>
      <c:valAx>
        <c:axId val="9489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8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58.49</c:v>
                </c:pt>
                <c:pt idx="1">
                  <c:v>58.31</c:v>
                </c:pt>
                <c:pt idx="2">
                  <c:v>59.03</c:v>
                </c:pt>
                <c:pt idx="3">
                  <c:v>59.51</c:v>
                </c:pt>
                <c:pt idx="4">
                  <c:v>60.36</c:v>
                </c:pt>
              </c:numCache>
            </c:numRef>
          </c:val>
        </c:ser>
        <c:dLbls>
          <c:showLegendKey val="0"/>
          <c:showVal val="0"/>
          <c:showCatName val="0"/>
          <c:showSerName val="0"/>
          <c:showPercent val="0"/>
          <c:showBubbleSize val="0"/>
        </c:dLbls>
        <c:gapWidth val="150"/>
        <c:axId val="98895360"/>
        <c:axId val="9889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64.75</c:v>
                </c:pt>
                <c:pt idx="1">
                  <c:v>64.12</c:v>
                </c:pt>
                <c:pt idx="2">
                  <c:v>64.87</c:v>
                </c:pt>
                <c:pt idx="3">
                  <c:v>65.62</c:v>
                </c:pt>
                <c:pt idx="4">
                  <c:v>64.67</c:v>
                </c:pt>
              </c:numCache>
            </c:numRef>
          </c:val>
          <c:smooth val="0"/>
        </c:ser>
        <c:dLbls>
          <c:showLegendKey val="0"/>
          <c:showVal val="0"/>
          <c:showCatName val="0"/>
          <c:showSerName val="0"/>
          <c:showPercent val="0"/>
          <c:showBubbleSize val="0"/>
        </c:dLbls>
        <c:marker val="1"/>
        <c:smooth val="0"/>
        <c:axId val="98895360"/>
        <c:axId val="98897280"/>
      </c:lineChart>
      <c:dateAx>
        <c:axId val="98895360"/>
        <c:scaling>
          <c:orientation val="minMax"/>
        </c:scaling>
        <c:delete val="1"/>
        <c:axPos val="b"/>
        <c:numFmt formatCode="ge" sourceLinked="1"/>
        <c:majorTickMark val="none"/>
        <c:minorTickMark val="none"/>
        <c:tickLblPos val="none"/>
        <c:crossAx val="98897280"/>
        <c:crosses val="autoZero"/>
        <c:auto val="1"/>
        <c:lblOffset val="100"/>
        <c:baseTimeUnit val="years"/>
      </c:dateAx>
      <c:valAx>
        <c:axId val="9889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9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90.25</c:v>
                </c:pt>
                <c:pt idx="1">
                  <c:v>91.68</c:v>
                </c:pt>
                <c:pt idx="2">
                  <c:v>92.92</c:v>
                </c:pt>
                <c:pt idx="3">
                  <c:v>94</c:v>
                </c:pt>
                <c:pt idx="4">
                  <c:v>95.08</c:v>
                </c:pt>
              </c:numCache>
            </c:numRef>
          </c:val>
        </c:ser>
        <c:dLbls>
          <c:showLegendKey val="0"/>
          <c:showVal val="0"/>
          <c:showCatName val="0"/>
          <c:showSerName val="0"/>
          <c:showPercent val="0"/>
          <c:showBubbleSize val="0"/>
        </c:dLbls>
        <c:gapWidth val="150"/>
        <c:axId val="98948224"/>
        <c:axId val="9895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92.84</c:v>
                </c:pt>
                <c:pt idx="1">
                  <c:v>90.91</c:v>
                </c:pt>
                <c:pt idx="2">
                  <c:v>91.11</c:v>
                </c:pt>
                <c:pt idx="3">
                  <c:v>91.44</c:v>
                </c:pt>
                <c:pt idx="4">
                  <c:v>91.76</c:v>
                </c:pt>
              </c:numCache>
            </c:numRef>
          </c:val>
          <c:smooth val="0"/>
        </c:ser>
        <c:dLbls>
          <c:showLegendKey val="0"/>
          <c:showVal val="0"/>
          <c:showCatName val="0"/>
          <c:showSerName val="0"/>
          <c:showPercent val="0"/>
          <c:showBubbleSize val="0"/>
        </c:dLbls>
        <c:marker val="1"/>
        <c:smooth val="0"/>
        <c:axId val="98948224"/>
        <c:axId val="98950144"/>
      </c:lineChart>
      <c:dateAx>
        <c:axId val="98948224"/>
        <c:scaling>
          <c:orientation val="minMax"/>
        </c:scaling>
        <c:delete val="1"/>
        <c:axPos val="b"/>
        <c:numFmt formatCode="ge" sourceLinked="1"/>
        <c:majorTickMark val="none"/>
        <c:minorTickMark val="none"/>
        <c:tickLblPos val="none"/>
        <c:crossAx val="98950144"/>
        <c:crosses val="autoZero"/>
        <c:auto val="1"/>
        <c:lblOffset val="100"/>
        <c:baseTimeUnit val="years"/>
      </c:dateAx>
      <c:valAx>
        <c:axId val="9895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4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100.72</c:v>
                </c:pt>
                <c:pt idx="1">
                  <c:v>104.64</c:v>
                </c:pt>
                <c:pt idx="2">
                  <c:v>101.34</c:v>
                </c:pt>
                <c:pt idx="3">
                  <c:v>100.75</c:v>
                </c:pt>
                <c:pt idx="4">
                  <c:v>101.71</c:v>
                </c:pt>
              </c:numCache>
            </c:numRef>
          </c:val>
        </c:ser>
        <c:dLbls>
          <c:showLegendKey val="0"/>
          <c:showVal val="0"/>
          <c:showCatName val="0"/>
          <c:showSerName val="0"/>
          <c:showPercent val="0"/>
          <c:showBubbleSize val="0"/>
        </c:dLbls>
        <c:gapWidth val="150"/>
        <c:axId val="96375552"/>
        <c:axId val="9637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100.13</c:v>
                </c:pt>
                <c:pt idx="1">
                  <c:v>105.34</c:v>
                </c:pt>
                <c:pt idx="2">
                  <c:v>108.77</c:v>
                </c:pt>
                <c:pt idx="3">
                  <c:v>109.48</c:v>
                </c:pt>
                <c:pt idx="4">
                  <c:v>109.27</c:v>
                </c:pt>
              </c:numCache>
            </c:numRef>
          </c:val>
          <c:smooth val="0"/>
        </c:ser>
        <c:dLbls>
          <c:showLegendKey val="0"/>
          <c:showVal val="0"/>
          <c:showCatName val="0"/>
          <c:showSerName val="0"/>
          <c:showPercent val="0"/>
          <c:showBubbleSize val="0"/>
        </c:dLbls>
        <c:marker val="1"/>
        <c:smooth val="0"/>
        <c:axId val="96375552"/>
        <c:axId val="96377472"/>
      </c:lineChart>
      <c:dateAx>
        <c:axId val="96375552"/>
        <c:scaling>
          <c:orientation val="minMax"/>
        </c:scaling>
        <c:delete val="1"/>
        <c:axPos val="b"/>
        <c:numFmt formatCode="ge" sourceLinked="1"/>
        <c:majorTickMark val="none"/>
        <c:minorTickMark val="none"/>
        <c:tickLblPos val="none"/>
        <c:crossAx val="96377472"/>
        <c:crosses val="autoZero"/>
        <c:auto val="1"/>
        <c:lblOffset val="100"/>
        <c:baseTimeUnit val="years"/>
      </c:dateAx>
      <c:valAx>
        <c:axId val="9637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7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10.58</c:v>
                </c:pt>
                <c:pt idx="1">
                  <c:v>12.09</c:v>
                </c:pt>
                <c:pt idx="2">
                  <c:v>22.9</c:v>
                </c:pt>
                <c:pt idx="3">
                  <c:v>25.09</c:v>
                </c:pt>
                <c:pt idx="4">
                  <c:v>27.34</c:v>
                </c:pt>
              </c:numCache>
            </c:numRef>
          </c:val>
        </c:ser>
        <c:dLbls>
          <c:showLegendKey val="0"/>
          <c:showVal val="0"/>
          <c:showCatName val="0"/>
          <c:showSerName val="0"/>
          <c:showPercent val="0"/>
          <c:showBubbleSize val="0"/>
        </c:dLbls>
        <c:gapWidth val="150"/>
        <c:axId val="98251136"/>
        <c:axId val="9825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15.62</c:v>
                </c:pt>
                <c:pt idx="1">
                  <c:v>12.9</c:v>
                </c:pt>
                <c:pt idx="2">
                  <c:v>25.52</c:v>
                </c:pt>
                <c:pt idx="3">
                  <c:v>25.89</c:v>
                </c:pt>
                <c:pt idx="4">
                  <c:v>26.63</c:v>
                </c:pt>
              </c:numCache>
            </c:numRef>
          </c:val>
          <c:smooth val="0"/>
        </c:ser>
        <c:dLbls>
          <c:showLegendKey val="0"/>
          <c:showVal val="0"/>
          <c:showCatName val="0"/>
          <c:showSerName val="0"/>
          <c:showPercent val="0"/>
          <c:showBubbleSize val="0"/>
        </c:dLbls>
        <c:marker val="1"/>
        <c:smooth val="0"/>
        <c:axId val="98251136"/>
        <c:axId val="98253056"/>
      </c:lineChart>
      <c:dateAx>
        <c:axId val="98251136"/>
        <c:scaling>
          <c:orientation val="minMax"/>
        </c:scaling>
        <c:delete val="1"/>
        <c:axPos val="b"/>
        <c:numFmt formatCode="ge" sourceLinked="1"/>
        <c:majorTickMark val="none"/>
        <c:minorTickMark val="none"/>
        <c:tickLblPos val="none"/>
        <c:crossAx val="98253056"/>
        <c:crosses val="autoZero"/>
        <c:auto val="1"/>
        <c:lblOffset val="100"/>
        <c:baseTimeUnit val="years"/>
      </c:dateAx>
      <c:valAx>
        <c:axId val="9825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5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4.0999999999999996</c:v>
                </c:pt>
                <c:pt idx="1">
                  <c:v>4.8499999999999996</c:v>
                </c:pt>
                <c:pt idx="2">
                  <c:v>5.57</c:v>
                </c:pt>
                <c:pt idx="3">
                  <c:v>6.32</c:v>
                </c:pt>
                <c:pt idx="4">
                  <c:v>6.71</c:v>
                </c:pt>
              </c:numCache>
            </c:numRef>
          </c:val>
        </c:ser>
        <c:dLbls>
          <c:showLegendKey val="0"/>
          <c:showVal val="0"/>
          <c:showCatName val="0"/>
          <c:showSerName val="0"/>
          <c:showPercent val="0"/>
          <c:showBubbleSize val="0"/>
        </c:dLbls>
        <c:gapWidth val="150"/>
        <c:axId val="98287616"/>
        <c:axId val="9828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0.63</c:v>
                </c:pt>
                <c:pt idx="1">
                  <c:v>0.71</c:v>
                </c:pt>
                <c:pt idx="2">
                  <c:v>0.76</c:v>
                </c:pt>
                <c:pt idx="3">
                  <c:v>0.71</c:v>
                </c:pt>
                <c:pt idx="4">
                  <c:v>0.95</c:v>
                </c:pt>
              </c:numCache>
            </c:numRef>
          </c:val>
          <c:smooth val="0"/>
        </c:ser>
        <c:dLbls>
          <c:showLegendKey val="0"/>
          <c:showVal val="0"/>
          <c:showCatName val="0"/>
          <c:showSerName val="0"/>
          <c:showPercent val="0"/>
          <c:showBubbleSize val="0"/>
        </c:dLbls>
        <c:marker val="1"/>
        <c:smooth val="0"/>
        <c:axId val="98287616"/>
        <c:axId val="98289536"/>
      </c:lineChart>
      <c:dateAx>
        <c:axId val="98287616"/>
        <c:scaling>
          <c:orientation val="minMax"/>
        </c:scaling>
        <c:delete val="1"/>
        <c:axPos val="b"/>
        <c:numFmt formatCode="ge" sourceLinked="1"/>
        <c:majorTickMark val="none"/>
        <c:minorTickMark val="none"/>
        <c:tickLblPos val="none"/>
        <c:crossAx val="98289536"/>
        <c:crosses val="autoZero"/>
        <c:auto val="1"/>
        <c:lblOffset val="100"/>
        <c:baseTimeUnit val="years"/>
      </c:dateAx>
      <c:valAx>
        <c:axId val="9828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8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8402688"/>
        <c:axId val="9840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52.48</c:v>
                </c:pt>
                <c:pt idx="1">
                  <c:v>24.99</c:v>
                </c:pt>
                <c:pt idx="2">
                  <c:v>21.47</c:v>
                </c:pt>
                <c:pt idx="3">
                  <c:v>16.34</c:v>
                </c:pt>
                <c:pt idx="4">
                  <c:v>15.65</c:v>
                </c:pt>
              </c:numCache>
            </c:numRef>
          </c:val>
          <c:smooth val="0"/>
        </c:ser>
        <c:dLbls>
          <c:showLegendKey val="0"/>
          <c:showVal val="0"/>
          <c:showCatName val="0"/>
          <c:showSerName val="0"/>
          <c:showPercent val="0"/>
          <c:showBubbleSize val="0"/>
        </c:dLbls>
        <c:marker val="1"/>
        <c:smooth val="0"/>
        <c:axId val="98402688"/>
        <c:axId val="98404608"/>
      </c:lineChart>
      <c:dateAx>
        <c:axId val="98402688"/>
        <c:scaling>
          <c:orientation val="minMax"/>
        </c:scaling>
        <c:delete val="1"/>
        <c:axPos val="b"/>
        <c:numFmt formatCode="ge" sourceLinked="1"/>
        <c:majorTickMark val="none"/>
        <c:minorTickMark val="none"/>
        <c:tickLblPos val="none"/>
        <c:crossAx val="98404608"/>
        <c:crosses val="autoZero"/>
        <c:auto val="1"/>
        <c:lblOffset val="100"/>
        <c:baseTimeUnit val="years"/>
      </c:dateAx>
      <c:valAx>
        <c:axId val="9840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0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123.74</c:v>
                </c:pt>
                <c:pt idx="1">
                  <c:v>158.63999999999999</c:v>
                </c:pt>
                <c:pt idx="2">
                  <c:v>36.4</c:v>
                </c:pt>
                <c:pt idx="3">
                  <c:v>29.35</c:v>
                </c:pt>
                <c:pt idx="4">
                  <c:v>38.51</c:v>
                </c:pt>
              </c:numCache>
            </c:numRef>
          </c:val>
        </c:ser>
        <c:dLbls>
          <c:showLegendKey val="0"/>
          <c:showVal val="0"/>
          <c:showCatName val="0"/>
          <c:showSerName val="0"/>
          <c:showPercent val="0"/>
          <c:showBubbleSize val="0"/>
        </c:dLbls>
        <c:gapWidth val="150"/>
        <c:axId val="98444800"/>
        <c:axId val="9844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208.92</c:v>
                </c:pt>
                <c:pt idx="1">
                  <c:v>316.92</c:v>
                </c:pt>
                <c:pt idx="2">
                  <c:v>79.239999999999995</c:v>
                </c:pt>
                <c:pt idx="3">
                  <c:v>78.930000000000007</c:v>
                </c:pt>
                <c:pt idx="4">
                  <c:v>77.94</c:v>
                </c:pt>
              </c:numCache>
            </c:numRef>
          </c:val>
          <c:smooth val="0"/>
        </c:ser>
        <c:dLbls>
          <c:showLegendKey val="0"/>
          <c:showVal val="0"/>
          <c:showCatName val="0"/>
          <c:showSerName val="0"/>
          <c:showPercent val="0"/>
          <c:showBubbleSize val="0"/>
        </c:dLbls>
        <c:marker val="1"/>
        <c:smooth val="0"/>
        <c:axId val="98444800"/>
        <c:axId val="98446720"/>
      </c:lineChart>
      <c:dateAx>
        <c:axId val="98444800"/>
        <c:scaling>
          <c:orientation val="minMax"/>
        </c:scaling>
        <c:delete val="1"/>
        <c:axPos val="b"/>
        <c:numFmt formatCode="ge" sourceLinked="1"/>
        <c:majorTickMark val="none"/>
        <c:minorTickMark val="none"/>
        <c:tickLblPos val="none"/>
        <c:crossAx val="98446720"/>
        <c:crosses val="autoZero"/>
        <c:auto val="1"/>
        <c:lblOffset val="100"/>
        <c:baseTimeUnit val="years"/>
      </c:dateAx>
      <c:valAx>
        <c:axId val="9844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4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1460.18</c:v>
                </c:pt>
                <c:pt idx="1">
                  <c:v>1451.27</c:v>
                </c:pt>
                <c:pt idx="2">
                  <c:v>1493.86</c:v>
                </c:pt>
                <c:pt idx="3">
                  <c:v>1478.3</c:v>
                </c:pt>
                <c:pt idx="4">
                  <c:v>972.89</c:v>
                </c:pt>
              </c:numCache>
            </c:numRef>
          </c:val>
        </c:ser>
        <c:dLbls>
          <c:showLegendKey val="0"/>
          <c:showVal val="0"/>
          <c:showCatName val="0"/>
          <c:showSerName val="0"/>
          <c:showPercent val="0"/>
          <c:showBubbleSize val="0"/>
        </c:dLbls>
        <c:gapWidth val="150"/>
        <c:axId val="98481280"/>
        <c:axId val="9848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708.85</c:v>
                </c:pt>
                <c:pt idx="1">
                  <c:v>885.97</c:v>
                </c:pt>
                <c:pt idx="2">
                  <c:v>854.16</c:v>
                </c:pt>
                <c:pt idx="3">
                  <c:v>848.31</c:v>
                </c:pt>
                <c:pt idx="4">
                  <c:v>774.99</c:v>
                </c:pt>
              </c:numCache>
            </c:numRef>
          </c:val>
          <c:smooth val="0"/>
        </c:ser>
        <c:dLbls>
          <c:showLegendKey val="0"/>
          <c:showVal val="0"/>
          <c:showCatName val="0"/>
          <c:showSerName val="0"/>
          <c:showPercent val="0"/>
          <c:showBubbleSize val="0"/>
        </c:dLbls>
        <c:marker val="1"/>
        <c:smooth val="0"/>
        <c:axId val="98481280"/>
        <c:axId val="98483200"/>
      </c:lineChart>
      <c:dateAx>
        <c:axId val="98481280"/>
        <c:scaling>
          <c:orientation val="minMax"/>
        </c:scaling>
        <c:delete val="1"/>
        <c:axPos val="b"/>
        <c:numFmt formatCode="ge" sourceLinked="1"/>
        <c:majorTickMark val="none"/>
        <c:minorTickMark val="none"/>
        <c:tickLblPos val="none"/>
        <c:crossAx val="98483200"/>
        <c:crosses val="autoZero"/>
        <c:auto val="1"/>
        <c:lblOffset val="100"/>
        <c:baseTimeUnit val="years"/>
      </c:dateAx>
      <c:valAx>
        <c:axId val="9848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8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97.91</c:v>
                </c:pt>
                <c:pt idx="1">
                  <c:v>98.35</c:v>
                </c:pt>
                <c:pt idx="2">
                  <c:v>97.64</c:v>
                </c:pt>
                <c:pt idx="3">
                  <c:v>99.84</c:v>
                </c:pt>
                <c:pt idx="4">
                  <c:v>98.14</c:v>
                </c:pt>
              </c:numCache>
            </c:numRef>
          </c:val>
        </c:ser>
        <c:dLbls>
          <c:showLegendKey val="0"/>
          <c:showVal val="0"/>
          <c:showCatName val="0"/>
          <c:showSerName val="0"/>
          <c:showPercent val="0"/>
          <c:showBubbleSize val="0"/>
        </c:dLbls>
        <c:gapWidth val="150"/>
        <c:axId val="98521856"/>
        <c:axId val="9852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89.47</c:v>
                </c:pt>
                <c:pt idx="1">
                  <c:v>89.94</c:v>
                </c:pt>
                <c:pt idx="2">
                  <c:v>93.13</c:v>
                </c:pt>
                <c:pt idx="3">
                  <c:v>94.38</c:v>
                </c:pt>
                <c:pt idx="4">
                  <c:v>96.57</c:v>
                </c:pt>
              </c:numCache>
            </c:numRef>
          </c:val>
          <c:smooth val="0"/>
        </c:ser>
        <c:dLbls>
          <c:showLegendKey val="0"/>
          <c:showVal val="0"/>
          <c:showCatName val="0"/>
          <c:showSerName val="0"/>
          <c:showPercent val="0"/>
          <c:showBubbleSize val="0"/>
        </c:dLbls>
        <c:marker val="1"/>
        <c:smooth val="0"/>
        <c:axId val="98521856"/>
        <c:axId val="98523776"/>
      </c:lineChart>
      <c:dateAx>
        <c:axId val="98521856"/>
        <c:scaling>
          <c:orientation val="minMax"/>
        </c:scaling>
        <c:delete val="1"/>
        <c:axPos val="b"/>
        <c:numFmt formatCode="ge" sourceLinked="1"/>
        <c:majorTickMark val="none"/>
        <c:minorTickMark val="none"/>
        <c:tickLblPos val="none"/>
        <c:crossAx val="98523776"/>
        <c:crosses val="autoZero"/>
        <c:auto val="1"/>
        <c:lblOffset val="100"/>
        <c:baseTimeUnit val="years"/>
      </c:dateAx>
      <c:valAx>
        <c:axId val="9852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2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150.52000000000001</c:v>
                </c:pt>
                <c:pt idx="1">
                  <c:v>150.52000000000001</c:v>
                </c:pt>
                <c:pt idx="2">
                  <c:v>150.13999999999999</c:v>
                </c:pt>
                <c:pt idx="3">
                  <c:v>148.05000000000001</c:v>
                </c:pt>
                <c:pt idx="4">
                  <c:v>149.82</c:v>
                </c:pt>
              </c:numCache>
            </c:numRef>
          </c:val>
        </c:ser>
        <c:dLbls>
          <c:showLegendKey val="0"/>
          <c:showVal val="0"/>
          <c:showCatName val="0"/>
          <c:showSerName val="0"/>
          <c:showPercent val="0"/>
          <c:showBubbleSize val="0"/>
        </c:dLbls>
        <c:gapWidth val="150"/>
        <c:axId val="98549760"/>
        <c:axId val="9855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143.47999999999999</c:v>
                </c:pt>
                <c:pt idx="1">
                  <c:v>168.57</c:v>
                </c:pt>
                <c:pt idx="2">
                  <c:v>167.97</c:v>
                </c:pt>
                <c:pt idx="3">
                  <c:v>165.45</c:v>
                </c:pt>
                <c:pt idx="4">
                  <c:v>161.54</c:v>
                </c:pt>
              </c:numCache>
            </c:numRef>
          </c:val>
          <c:smooth val="0"/>
        </c:ser>
        <c:dLbls>
          <c:showLegendKey val="0"/>
          <c:showVal val="0"/>
          <c:showCatName val="0"/>
          <c:showSerName val="0"/>
          <c:showPercent val="0"/>
          <c:showBubbleSize val="0"/>
        </c:dLbls>
        <c:marker val="1"/>
        <c:smooth val="0"/>
        <c:axId val="98549760"/>
        <c:axId val="98551680"/>
      </c:lineChart>
      <c:dateAx>
        <c:axId val="98549760"/>
        <c:scaling>
          <c:orientation val="minMax"/>
        </c:scaling>
        <c:delete val="1"/>
        <c:axPos val="b"/>
        <c:numFmt formatCode="ge" sourceLinked="1"/>
        <c:majorTickMark val="none"/>
        <c:minorTickMark val="none"/>
        <c:tickLblPos val="none"/>
        <c:crossAx val="98551680"/>
        <c:crosses val="autoZero"/>
        <c:auto val="1"/>
        <c:lblOffset val="100"/>
        <c:baseTimeUnit val="years"/>
      </c:dateAx>
      <c:valAx>
        <c:axId val="9855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54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51" zoomScaleNormal="100" workbookViewId="0">
      <selection activeCell="BK62" sqref="BK6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宮崎県　延岡市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Bd1</v>
      </c>
      <c r="X8" s="49"/>
      <c r="Y8" s="49"/>
      <c r="Z8" s="49"/>
      <c r="AA8" s="49"/>
      <c r="AB8" s="49"/>
      <c r="AC8" s="49"/>
      <c r="AD8" s="50" t="s">
        <v>119</v>
      </c>
      <c r="AE8" s="50"/>
      <c r="AF8" s="50"/>
      <c r="AG8" s="50"/>
      <c r="AH8" s="50"/>
      <c r="AI8" s="50"/>
      <c r="AJ8" s="50"/>
      <c r="AK8" s="4"/>
      <c r="AL8" s="51">
        <f>データ!S6</f>
        <v>126612</v>
      </c>
      <c r="AM8" s="51"/>
      <c r="AN8" s="51"/>
      <c r="AO8" s="51"/>
      <c r="AP8" s="51"/>
      <c r="AQ8" s="51"/>
      <c r="AR8" s="51"/>
      <c r="AS8" s="51"/>
      <c r="AT8" s="46">
        <f>データ!T6</f>
        <v>868.02</v>
      </c>
      <c r="AU8" s="46"/>
      <c r="AV8" s="46"/>
      <c r="AW8" s="46"/>
      <c r="AX8" s="46"/>
      <c r="AY8" s="46"/>
      <c r="AZ8" s="46"/>
      <c r="BA8" s="46"/>
      <c r="BB8" s="46">
        <f>データ!U6</f>
        <v>145.86000000000001</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46.13</v>
      </c>
      <c r="J10" s="46"/>
      <c r="K10" s="46"/>
      <c r="L10" s="46"/>
      <c r="M10" s="46"/>
      <c r="N10" s="46"/>
      <c r="O10" s="46"/>
      <c r="P10" s="46">
        <f>データ!P6</f>
        <v>71.400000000000006</v>
      </c>
      <c r="Q10" s="46"/>
      <c r="R10" s="46"/>
      <c r="S10" s="46"/>
      <c r="T10" s="46"/>
      <c r="U10" s="46"/>
      <c r="V10" s="46"/>
      <c r="W10" s="46">
        <f>データ!Q6</f>
        <v>73.36</v>
      </c>
      <c r="X10" s="46"/>
      <c r="Y10" s="46"/>
      <c r="Z10" s="46"/>
      <c r="AA10" s="46"/>
      <c r="AB10" s="46"/>
      <c r="AC10" s="46"/>
      <c r="AD10" s="51">
        <f>データ!R6</f>
        <v>2571</v>
      </c>
      <c r="AE10" s="51"/>
      <c r="AF10" s="51"/>
      <c r="AG10" s="51"/>
      <c r="AH10" s="51"/>
      <c r="AI10" s="51"/>
      <c r="AJ10" s="51"/>
      <c r="AK10" s="2"/>
      <c r="AL10" s="51">
        <f>データ!V6</f>
        <v>89753</v>
      </c>
      <c r="AM10" s="51"/>
      <c r="AN10" s="51"/>
      <c r="AO10" s="51"/>
      <c r="AP10" s="51"/>
      <c r="AQ10" s="51"/>
      <c r="AR10" s="51"/>
      <c r="AS10" s="51"/>
      <c r="AT10" s="46">
        <f>データ!W6</f>
        <v>18.600000000000001</v>
      </c>
      <c r="AU10" s="46"/>
      <c r="AV10" s="46"/>
      <c r="AW10" s="46"/>
      <c r="AX10" s="46"/>
      <c r="AY10" s="46"/>
      <c r="AZ10" s="46"/>
      <c r="BA10" s="46"/>
      <c r="BB10" s="46">
        <f>データ!X6</f>
        <v>4825.43</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7" t="s">
        <v>121</v>
      </c>
      <c r="BM47" s="78"/>
      <c r="BN47" s="78"/>
      <c r="BO47" s="78"/>
      <c r="BP47" s="78"/>
      <c r="BQ47" s="78"/>
      <c r="BR47" s="78"/>
      <c r="BS47" s="78"/>
      <c r="BT47" s="78"/>
      <c r="BU47" s="78"/>
      <c r="BV47" s="78"/>
      <c r="BW47" s="78"/>
      <c r="BX47" s="78"/>
      <c r="BY47" s="78"/>
      <c r="BZ47" s="79"/>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7"/>
      <c r="BM48" s="78"/>
      <c r="BN48" s="78"/>
      <c r="BO48" s="78"/>
      <c r="BP48" s="78"/>
      <c r="BQ48" s="78"/>
      <c r="BR48" s="78"/>
      <c r="BS48" s="78"/>
      <c r="BT48" s="78"/>
      <c r="BU48" s="78"/>
      <c r="BV48" s="78"/>
      <c r="BW48" s="78"/>
      <c r="BX48" s="78"/>
      <c r="BY48" s="78"/>
      <c r="BZ48" s="79"/>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7"/>
      <c r="BM49" s="78"/>
      <c r="BN49" s="78"/>
      <c r="BO49" s="78"/>
      <c r="BP49" s="78"/>
      <c r="BQ49" s="78"/>
      <c r="BR49" s="78"/>
      <c r="BS49" s="78"/>
      <c r="BT49" s="78"/>
      <c r="BU49" s="78"/>
      <c r="BV49" s="78"/>
      <c r="BW49" s="78"/>
      <c r="BX49" s="78"/>
      <c r="BY49" s="78"/>
      <c r="BZ49" s="79"/>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7"/>
      <c r="BM50" s="78"/>
      <c r="BN50" s="78"/>
      <c r="BO50" s="78"/>
      <c r="BP50" s="78"/>
      <c r="BQ50" s="78"/>
      <c r="BR50" s="78"/>
      <c r="BS50" s="78"/>
      <c r="BT50" s="78"/>
      <c r="BU50" s="78"/>
      <c r="BV50" s="78"/>
      <c r="BW50" s="78"/>
      <c r="BX50" s="78"/>
      <c r="BY50" s="78"/>
      <c r="BZ50" s="79"/>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7"/>
      <c r="BM51" s="78"/>
      <c r="BN51" s="78"/>
      <c r="BO51" s="78"/>
      <c r="BP51" s="78"/>
      <c r="BQ51" s="78"/>
      <c r="BR51" s="78"/>
      <c r="BS51" s="78"/>
      <c r="BT51" s="78"/>
      <c r="BU51" s="78"/>
      <c r="BV51" s="78"/>
      <c r="BW51" s="78"/>
      <c r="BX51" s="78"/>
      <c r="BY51" s="78"/>
      <c r="BZ51" s="79"/>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7"/>
      <c r="BM52" s="78"/>
      <c r="BN52" s="78"/>
      <c r="BO52" s="78"/>
      <c r="BP52" s="78"/>
      <c r="BQ52" s="78"/>
      <c r="BR52" s="78"/>
      <c r="BS52" s="78"/>
      <c r="BT52" s="78"/>
      <c r="BU52" s="78"/>
      <c r="BV52" s="78"/>
      <c r="BW52" s="78"/>
      <c r="BX52" s="78"/>
      <c r="BY52" s="78"/>
      <c r="BZ52" s="79"/>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7"/>
      <c r="BM53" s="78"/>
      <c r="BN53" s="78"/>
      <c r="BO53" s="78"/>
      <c r="BP53" s="78"/>
      <c r="BQ53" s="78"/>
      <c r="BR53" s="78"/>
      <c r="BS53" s="78"/>
      <c r="BT53" s="78"/>
      <c r="BU53" s="78"/>
      <c r="BV53" s="78"/>
      <c r="BW53" s="78"/>
      <c r="BX53" s="78"/>
      <c r="BY53" s="78"/>
      <c r="BZ53" s="79"/>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7"/>
      <c r="BM54" s="78"/>
      <c r="BN54" s="78"/>
      <c r="BO54" s="78"/>
      <c r="BP54" s="78"/>
      <c r="BQ54" s="78"/>
      <c r="BR54" s="78"/>
      <c r="BS54" s="78"/>
      <c r="BT54" s="78"/>
      <c r="BU54" s="78"/>
      <c r="BV54" s="78"/>
      <c r="BW54" s="78"/>
      <c r="BX54" s="78"/>
      <c r="BY54" s="78"/>
      <c r="BZ54" s="79"/>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7"/>
      <c r="BM55" s="78"/>
      <c r="BN55" s="78"/>
      <c r="BO55" s="78"/>
      <c r="BP55" s="78"/>
      <c r="BQ55" s="78"/>
      <c r="BR55" s="78"/>
      <c r="BS55" s="78"/>
      <c r="BT55" s="78"/>
      <c r="BU55" s="78"/>
      <c r="BV55" s="78"/>
      <c r="BW55" s="78"/>
      <c r="BX55" s="78"/>
      <c r="BY55" s="78"/>
      <c r="BZ55" s="79"/>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7"/>
      <c r="BM56" s="78"/>
      <c r="BN56" s="78"/>
      <c r="BO56" s="78"/>
      <c r="BP56" s="78"/>
      <c r="BQ56" s="78"/>
      <c r="BR56" s="78"/>
      <c r="BS56" s="78"/>
      <c r="BT56" s="78"/>
      <c r="BU56" s="78"/>
      <c r="BV56" s="78"/>
      <c r="BW56" s="78"/>
      <c r="BX56" s="78"/>
      <c r="BY56" s="78"/>
      <c r="BZ56" s="79"/>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7"/>
      <c r="BM57" s="78"/>
      <c r="BN57" s="78"/>
      <c r="BO57" s="78"/>
      <c r="BP57" s="78"/>
      <c r="BQ57" s="78"/>
      <c r="BR57" s="78"/>
      <c r="BS57" s="78"/>
      <c r="BT57" s="78"/>
      <c r="BU57" s="78"/>
      <c r="BV57" s="78"/>
      <c r="BW57" s="78"/>
      <c r="BX57" s="78"/>
      <c r="BY57" s="78"/>
      <c r="BZ57" s="79"/>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7"/>
      <c r="BM58" s="78"/>
      <c r="BN58" s="78"/>
      <c r="BO58" s="78"/>
      <c r="BP58" s="78"/>
      <c r="BQ58" s="78"/>
      <c r="BR58" s="78"/>
      <c r="BS58" s="78"/>
      <c r="BT58" s="78"/>
      <c r="BU58" s="78"/>
      <c r="BV58" s="78"/>
      <c r="BW58" s="78"/>
      <c r="BX58" s="78"/>
      <c r="BY58" s="78"/>
      <c r="BZ58" s="79"/>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7"/>
      <c r="BM59" s="78"/>
      <c r="BN59" s="78"/>
      <c r="BO59" s="78"/>
      <c r="BP59" s="78"/>
      <c r="BQ59" s="78"/>
      <c r="BR59" s="78"/>
      <c r="BS59" s="78"/>
      <c r="BT59" s="78"/>
      <c r="BU59" s="78"/>
      <c r="BV59" s="78"/>
      <c r="BW59" s="78"/>
      <c r="BX59" s="78"/>
      <c r="BY59" s="78"/>
      <c r="BZ59" s="79"/>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7"/>
      <c r="BM60" s="78"/>
      <c r="BN60" s="78"/>
      <c r="BO60" s="78"/>
      <c r="BP60" s="78"/>
      <c r="BQ60" s="78"/>
      <c r="BR60" s="78"/>
      <c r="BS60" s="78"/>
      <c r="BT60" s="78"/>
      <c r="BU60" s="78"/>
      <c r="BV60" s="78"/>
      <c r="BW60" s="78"/>
      <c r="BX60" s="78"/>
      <c r="BY60" s="78"/>
      <c r="BZ60" s="79"/>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7"/>
      <c r="BM61" s="78"/>
      <c r="BN61" s="78"/>
      <c r="BO61" s="78"/>
      <c r="BP61" s="78"/>
      <c r="BQ61" s="78"/>
      <c r="BR61" s="78"/>
      <c r="BS61" s="78"/>
      <c r="BT61" s="78"/>
      <c r="BU61" s="78"/>
      <c r="BV61" s="78"/>
      <c r="BW61" s="78"/>
      <c r="BX61" s="78"/>
      <c r="BY61" s="78"/>
      <c r="BZ61" s="79"/>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7"/>
      <c r="BM62" s="78"/>
      <c r="BN62" s="78"/>
      <c r="BO62" s="78"/>
      <c r="BP62" s="78"/>
      <c r="BQ62" s="78"/>
      <c r="BR62" s="78"/>
      <c r="BS62" s="78"/>
      <c r="BT62" s="78"/>
      <c r="BU62" s="78"/>
      <c r="BV62" s="78"/>
      <c r="BW62" s="78"/>
      <c r="BX62" s="78"/>
      <c r="BY62" s="78"/>
      <c r="BZ62" s="79"/>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0"/>
      <c r="BM63" s="81"/>
      <c r="BN63" s="81"/>
      <c r="BO63" s="81"/>
      <c r="BP63" s="81"/>
      <c r="BQ63" s="81"/>
      <c r="BR63" s="81"/>
      <c r="BS63" s="81"/>
      <c r="BT63" s="81"/>
      <c r="BU63" s="81"/>
      <c r="BV63" s="81"/>
      <c r="BW63" s="81"/>
      <c r="BX63" s="81"/>
      <c r="BY63" s="81"/>
      <c r="BZ63" s="82"/>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7" t="s">
        <v>122</v>
      </c>
      <c r="BM66" s="78"/>
      <c r="BN66" s="78"/>
      <c r="BO66" s="78"/>
      <c r="BP66" s="78"/>
      <c r="BQ66" s="78"/>
      <c r="BR66" s="78"/>
      <c r="BS66" s="78"/>
      <c r="BT66" s="78"/>
      <c r="BU66" s="78"/>
      <c r="BV66" s="78"/>
      <c r="BW66" s="78"/>
      <c r="BX66" s="78"/>
      <c r="BY66" s="78"/>
      <c r="BZ66" s="79"/>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7"/>
      <c r="BM67" s="78"/>
      <c r="BN67" s="78"/>
      <c r="BO67" s="78"/>
      <c r="BP67" s="78"/>
      <c r="BQ67" s="78"/>
      <c r="BR67" s="78"/>
      <c r="BS67" s="78"/>
      <c r="BT67" s="78"/>
      <c r="BU67" s="78"/>
      <c r="BV67" s="78"/>
      <c r="BW67" s="78"/>
      <c r="BX67" s="78"/>
      <c r="BY67" s="78"/>
      <c r="BZ67" s="79"/>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7"/>
      <c r="BM68" s="78"/>
      <c r="BN68" s="78"/>
      <c r="BO68" s="78"/>
      <c r="BP68" s="78"/>
      <c r="BQ68" s="78"/>
      <c r="BR68" s="78"/>
      <c r="BS68" s="78"/>
      <c r="BT68" s="78"/>
      <c r="BU68" s="78"/>
      <c r="BV68" s="78"/>
      <c r="BW68" s="78"/>
      <c r="BX68" s="78"/>
      <c r="BY68" s="78"/>
      <c r="BZ68" s="79"/>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7"/>
      <c r="BM69" s="78"/>
      <c r="BN69" s="78"/>
      <c r="BO69" s="78"/>
      <c r="BP69" s="78"/>
      <c r="BQ69" s="78"/>
      <c r="BR69" s="78"/>
      <c r="BS69" s="78"/>
      <c r="BT69" s="78"/>
      <c r="BU69" s="78"/>
      <c r="BV69" s="78"/>
      <c r="BW69" s="78"/>
      <c r="BX69" s="78"/>
      <c r="BY69" s="78"/>
      <c r="BZ69" s="79"/>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7"/>
      <c r="BM70" s="78"/>
      <c r="BN70" s="78"/>
      <c r="BO70" s="78"/>
      <c r="BP70" s="78"/>
      <c r="BQ70" s="78"/>
      <c r="BR70" s="78"/>
      <c r="BS70" s="78"/>
      <c r="BT70" s="78"/>
      <c r="BU70" s="78"/>
      <c r="BV70" s="78"/>
      <c r="BW70" s="78"/>
      <c r="BX70" s="78"/>
      <c r="BY70" s="78"/>
      <c r="BZ70" s="79"/>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7"/>
      <c r="BM71" s="78"/>
      <c r="BN71" s="78"/>
      <c r="BO71" s="78"/>
      <c r="BP71" s="78"/>
      <c r="BQ71" s="78"/>
      <c r="BR71" s="78"/>
      <c r="BS71" s="78"/>
      <c r="BT71" s="78"/>
      <c r="BU71" s="78"/>
      <c r="BV71" s="78"/>
      <c r="BW71" s="78"/>
      <c r="BX71" s="78"/>
      <c r="BY71" s="78"/>
      <c r="BZ71" s="79"/>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7"/>
      <c r="BM72" s="78"/>
      <c r="BN72" s="78"/>
      <c r="BO72" s="78"/>
      <c r="BP72" s="78"/>
      <c r="BQ72" s="78"/>
      <c r="BR72" s="78"/>
      <c r="BS72" s="78"/>
      <c r="BT72" s="78"/>
      <c r="BU72" s="78"/>
      <c r="BV72" s="78"/>
      <c r="BW72" s="78"/>
      <c r="BX72" s="78"/>
      <c r="BY72" s="78"/>
      <c r="BZ72" s="79"/>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7"/>
      <c r="BM73" s="78"/>
      <c r="BN73" s="78"/>
      <c r="BO73" s="78"/>
      <c r="BP73" s="78"/>
      <c r="BQ73" s="78"/>
      <c r="BR73" s="78"/>
      <c r="BS73" s="78"/>
      <c r="BT73" s="78"/>
      <c r="BU73" s="78"/>
      <c r="BV73" s="78"/>
      <c r="BW73" s="78"/>
      <c r="BX73" s="78"/>
      <c r="BY73" s="78"/>
      <c r="BZ73" s="79"/>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7"/>
      <c r="BM74" s="78"/>
      <c r="BN74" s="78"/>
      <c r="BO74" s="78"/>
      <c r="BP74" s="78"/>
      <c r="BQ74" s="78"/>
      <c r="BR74" s="78"/>
      <c r="BS74" s="78"/>
      <c r="BT74" s="78"/>
      <c r="BU74" s="78"/>
      <c r="BV74" s="78"/>
      <c r="BW74" s="78"/>
      <c r="BX74" s="78"/>
      <c r="BY74" s="78"/>
      <c r="BZ74" s="79"/>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7"/>
      <c r="BM75" s="78"/>
      <c r="BN75" s="78"/>
      <c r="BO75" s="78"/>
      <c r="BP75" s="78"/>
      <c r="BQ75" s="78"/>
      <c r="BR75" s="78"/>
      <c r="BS75" s="78"/>
      <c r="BT75" s="78"/>
      <c r="BU75" s="78"/>
      <c r="BV75" s="78"/>
      <c r="BW75" s="78"/>
      <c r="BX75" s="78"/>
      <c r="BY75" s="78"/>
      <c r="BZ75" s="79"/>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7"/>
      <c r="BM76" s="78"/>
      <c r="BN76" s="78"/>
      <c r="BO76" s="78"/>
      <c r="BP76" s="78"/>
      <c r="BQ76" s="78"/>
      <c r="BR76" s="78"/>
      <c r="BS76" s="78"/>
      <c r="BT76" s="78"/>
      <c r="BU76" s="78"/>
      <c r="BV76" s="78"/>
      <c r="BW76" s="78"/>
      <c r="BX76" s="78"/>
      <c r="BY76" s="78"/>
      <c r="BZ76" s="79"/>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7"/>
      <c r="BM77" s="78"/>
      <c r="BN77" s="78"/>
      <c r="BO77" s="78"/>
      <c r="BP77" s="78"/>
      <c r="BQ77" s="78"/>
      <c r="BR77" s="78"/>
      <c r="BS77" s="78"/>
      <c r="BT77" s="78"/>
      <c r="BU77" s="78"/>
      <c r="BV77" s="78"/>
      <c r="BW77" s="78"/>
      <c r="BX77" s="78"/>
      <c r="BY77" s="78"/>
      <c r="BZ77" s="79"/>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7"/>
      <c r="BM78" s="78"/>
      <c r="BN78" s="78"/>
      <c r="BO78" s="78"/>
      <c r="BP78" s="78"/>
      <c r="BQ78" s="78"/>
      <c r="BR78" s="78"/>
      <c r="BS78" s="78"/>
      <c r="BT78" s="78"/>
      <c r="BU78" s="78"/>
      <c r="BV78" s="78"/>
      <c r="BW78" s="78"/>
      <c r="BX78" s="78"/>
      <c r="BY78" s="78"/>
      <c r="BZ78" s="79"/>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7"/>
      <c r="BM79" s="78"/>
      <c r="BN79" s="78"/>
      <c r="BO79" s="78"/>
      <c r="BP79" s="78"/>
      <c r="BQ79" s="78"/>
      <c r="BR79" s="78"/>
      <c r="BS79" s="78"/>
      <c r="BT79" s="78"/>
      <c r="BU79" s="78"/>
      <c r="BV79" s="78"/>
      <c r="BW79" s="78"/>
      <c r="BX79" s="78"/>
      <c r="BY79" s="78"/>
      <c r="BZ79" s="79"/>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7"/>
      <c r="BM80" s="78"/>
      <c r="BN80" s="78"/>
      <c r="BO80" s="78"/>
      <c r="BP80" s="78"/>
      <c r="BQ80" s="78"/>
      <c r="BR80" s="78"/>
      <c r="BS80" s="78"/>
      <c r="BT80" s="78"/>
      <c r="BU80" s="78"/>
      <c r="BV80" s="78"/>
      <c r="BW80" s="78"/>
      <c r="BX80" s="78"/>
      <c r="BY80" s="78"/>
      <c r="BZ80" s="79"/>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7"/>
      <c r="BM81" s="78"/>
      <c r="BN81" s="78"/>
      <c r="BO81" s="78"/>
      <c r="BP81" s="78"/>
      <c r="BQ81" s="78"/>
      <c r="BR81" s="78"/>
      <c r="BS81" s="78"/>
      <c r="BT81" s="78"/>
      <c r="BU81" s="78"/>
      <c r="BV81" s="78"/>
      <c r="BW81" s="78"/>
      <c r="BX81" s="78"/>
      <c r="BY81" s="78"/>
      <c r="BZ81" s="79"/>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0"/>
      <c r="BM82" s="81"/>
      <c r="BN82" s="81"/>
      <c r="BO82" s="81"/>
      <c r="BP82" s="81"/>
      <c r="BQ82" s="81"/>
      <c r="BR82" s="81"/>
      <c r="BS82" s="81"/>
      <c r="BT82" s="81"/>
      <c r="BU82" s="81"/>
      <c r="BV82" s="81"/>
      <c r="BW82" s="81"/>
      <c r="BX82" s="81"/>
      <c r="BY82" s="81"/>
      <c r="BZ82" s="82"/>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5"/>
      <c r="X3" s="86"/>
      <c r="Y3" s="90" t="s">
        <v>65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66</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c r="A4" s="29" t="s">
        <v>67</v>
      </c>
      <c r="B4" s="31"/>
      <c r="C4" s="31"/>
      <c r="D4" s="31"/>
      <c r="E4" s="31"/>
      <c r="F4" s="31"/>
      <c r="G4" s="31"/>
      <c r="H4" s="87"/>
      <c r="I4" s="88"/>
      <c r="J4" s="88"/>
      <c r="K4" s="88"/>
      <c r="L4" s="88"/>
      <c r="M4" s="88"/>
      <c r="N4" s="88"/>
      <c r="O4" s="88"/>
      <c r="P4" s="88"/>
      <c r="Q4" s="88"/>
      <c r="R4" s="88"/>
      <c r="S4" s="88"/>
      <c r="T4" s="88"/>
      <c r="U4" s="88"/>
      <c r="V4" s="88"/>
      <c r="W4" s="88"/>
      <c r="X4" s="89"/>
      <c r="Y4" s="83" t="s">
        <v>68</v>
      </c>
      <c r="Z4" s="83"/>
      <c r="AA4" s="83"/>
      <c r="AB4" s="83"/>
      <c r="AC4" s="83"/>
      <c r="AD4" s="83"/>
      <c r="AE4" s="83"/>
      <c r="AF4" s="83"/>
      <c r="AG4" s="83"/>
      <c r="AH4" s="83"/>
      <c r="AI4" s="83"/>
      <c r="AJ4" s="83" t="s">
        <v>69</v>
      </c>
      <c r="AK4" s="83"/>
      <c r="AL4" s="83"/>
      <c r="AM4" s="83"/>
      <c r="AN4" s="83"/>
      <c r="AO4" s="83"/>
      <c r="AP4" s="83"/>
      <c r="AQ4" s="83"/>
      <c r="AR4" s="83"/>
      <c r="AS4" s="83"/>
      <c r="AT4" s="83"/>
      <c r="AU4" s="83" t="s">
        <v>70</v>
      </c>
      <c r="AV4" s="83"/>
      <c r="AW4" s="83"/>
      <c r="AX4" s="83"/>
      <c r="AY4" s="83"/>
      <c r="AZ4" s="83"/>
      <c r="BA4" s="83"/>
      <c r="BB4" s="83"/>
      <c r="BC4" s="83"/>
      <c r="BD4" s="83"/>
      <c r="BE4" s="83"/>
      <c r="BF4" s="83" t="s">
        <v>71</v>
      </c>
      <c r="BG4" s="83"/>
      <c r="BH4" s="83"/>
      <c r="BI4" s="83"/>
      <c r="BJ4" s="83"/>
      <c r="BK4" s="83"/>
      <c r="BL4" s="83"/>
      <c r="BM4" s="83"/>
      <c r="BN4" s="83"/>
      <c r="BO4" s="83"/>
      <c r="BP4" s="83"/>
      <c r="BQ4" s="83" t="s">
        <v>72</v>
      </c>
      <c r="BR4" s="83"/>
      <c r="BS4" s="83"/>
      <c r="BT4" s="83"/>
      <c r="BU4" s="83"/>
      <c r="BV4" s="83"/>
      <c r="BW4" s="83"/>
      <c r="BX4" s="83"/>
      <c r="BY4" s="83"/>
      <c r="BZ4" s="83"/>
      <c r="CA4" s="83"/>
      <c r="CB4" s="83" t="s">
        <v>73</v>
      </c>
      <c r="CC4" s="83"/>
      <c r="CD4" s="83"/>
      <c r="CE4" s="83"/>
      <c r="CF4" s="83"/>
      <c r="CG4" s="83"/>
      <c r="CH4" s="83"/>
      <c r="CI4" s="83"/>
      <c r="CJ4" s="83"/>
      <c r="CK4" s="83"/>
      <c r="CL4" s="83"/>
      <c r="CM4" s="83" t="s">
        <v>74</v>
      </c>
      <c r="CN4" s="83"/>
      <c r="CO4" s="83"/>
      <c r="CP4" s="83"/>
      <c r="CQ4" s="83"/>
      <c r="CR4" s="83"/>
      <c r="CS4" s="83"/>
      <c r="CT4" s="83"/>
      <c r="CU4" s="83"/>
      <c r="CV4" s="83"/>
      <c r="CW4" s="83"/>
      <c r="CX4" s="83" t="s">
        <v>75</v>
      </c>
      <c r="CY4" s="83"/>
      <c r="CZ4" s="83"/>
      <c r="DA4" s="83"/>
      <c r="DB4" s="83"/>
      <c r="DC4" s="83"/>
      <c r="DD4" s="83"/>
      <c r="DE4" s="83"/>
      <c r="DF4" s="83"/>
      <c r="DG4" s="83"/>
      <c r="DH4" s="83"/>
      <c r="DI4" s="83" t="s">
        <v>76</v>
      </c>
      <c r="DJ4" s="83"/>
      <c r="DK4" s="83"/>
      <c r="DL4" s="83"/>
      <c r="DM4" s="83"/>
      <c r="DN4" s="83"/>
      <c r="DO4" s="83"/>
      <c r="DP4" s="83"/>
      <c r="DQ4" s="83"/>
      <c r="DR4" s="83"/>
      <c r="DS4" s="83"/>
      <c r="DT4" s="83" t="s">
        <v>77</v>
      </c>
      <c r="DU4" s="83"/>
      <c r="DV4" s="83"/>
      <c r="DW4" s="83"/>
      <c r="DX4" s="83"/>
      <c r="DY4" s="83"/>
      <c r="DZ4" s="83"/>
      <c r="EA4" s="83"/>
      <c r="EB4" s="83"/>
      <c r="EC4" s="83"/>
      <c r="ED4" s="83"/>
      <c r="EE4" s="83" t="s">
        <v>78</v>
      </c>
      <c r="EF4" s="83"/>
      <c r="EG4" s="83"/>
      <c r="EH4" s="83"/>
      <c r="EI4" s="83"/>
      <c r="EJ4" s="83"/>
      <c r="EK4" s="83"/>
      <c r="EL4" s="83"/>
      <c r="EM4" s="83"/>
      <c r="EN4" s="83"/>
      <c r="EO4" s="83"/>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452033</v>
      </c>
      <c r="D6" s="34">
        <f t="shared" si="3"/>
        <v>46</v>
      </c>
      <c r="E6" s="34">
        <f t="shared" si="3"/>
        <v>17</v>
      </c>
      <c r="F6" s="34">
        <f t="shared" si="3"/>
        <v>1</v>
      </c>
      <c r="G6" s="34">
        <f t="shared" si="3"/>
        <v>0</v>
      </c>
      <c r="H6" s="34" t="str">
        <f t="shared" si="3"/>
        <v>宮崎県　延岡市</v>
      </c>
      <c r="I6" s="34" t="str">
        <f t="shared" si="3"/>
        <v>法適用</v>
      </c>
      <c r="J6" s="34" t="str">
        <f t="shared" si="3"/>
        <v>下水道事業</v>
      </c>
      <c r="K6" s="34" t="str">
        <f t="shared" si="3"/>
        <v>公共下水道</v>
      </c>
      <c r="L6" s="34" t="str">
        <f t="shared" si="3"/>
        <v>Bd1</v>
      </c>
      <c r="M6" s="34">
        <f t="shared" si="3"/>
        <v>0</v>
      </c>
      <c r="N6" s="35" t="str">
        <f t="shared" si="3"/>
        <v>-</v>
      </c>
      <c r="O6" s="35">
        <f t="shared" si="3"/>
        <v>46.13</v>
      </c>
      <c r="P6" s="35">
        <f t="shared" si="3"/>
        <v>71.400000000000006</v>
      </c>
      <c r="Q6" s="35">
        <f t="shared" si="3"/>
        <v>73.36</v>
      </c>
      <c r="R6" s="35">
        <f t="shared" si="3"/>
        <v>2571</v>
      </c>
      <c r="S6" s="35">
        <f t="shared" si="3"/>
        <v>126612</v>
      </c>
      <c r="T6" s="35">
        <f t="shared" si="3"/>
        <v>868.02</v>
      </c>
      <c r="U6" s="35">
        <f t="shared" si="3"/>
        <v>145.86000000000001</v>
      </c>
      <c r="V6" s="35">
        <f t="shared" si="3"/>
        <v>89753</v>
      </c>
      <c r="W6" s="35">
        <f t="shared" si="3"/>
        <v>18.600000000000001</v>
      </c>
      <c r="X6" s="35">
        <f t="shared" si="3"/>
        <v>4825.43</v>
      </c>
      <c r="Y6" s="36">
        <f>IF(Y7="",NA(),Y7)</f>
        <v>100.72</v>
      </c>
      <c r="Z6" s="36">
        <f t="shared" ref="Z6:AH6" si="4">IF(Z7="",NA(),Z7)</f>
        <v>104.64</v>
      </c>
      <c r="AA6" s="36">
        <f t="shared" si="4"/>
        <v>101.34</v>
      </c>
      <c r="AB6" s="36">
        <f t="shared" si="4"/>
        <v>100.75</v>
      </c>
      <c r="AC6" s="36">
        <f t="shared" si="4"/>
        <v>101.71</v>
      </c>
      <c r="AD6" s="36">
        <f t="shared" si="4"/>
        <v>100.13</v>
      </c>
      <c r="AE6" s="36">
        <f t="shared" si="4"/>
        <v>105.34</v>
      </c>
      <c r="AF6" s="36">
        <f t="shared" si="4"/>
        <v>108.77</v>
      </c>
      <c r="AG6" s="36">
        <f t="shared" si="4"/>
        <v>109.48</v>
      </c>
      <c r="AH6" s="36">
        <f t="shared" si="4"/>
        <v>109.27</v>
      </c>
      <c r="AI6" s="35" t="str">
        <f>IF(AI7="","",IF(AI7="-","【-】","【"&amp;SUBSTITUTE(TEXT(AI7,"#,##0.00"),"-","△")&amp;"】"))</f>
        <v>【108.57】</v>
      </c>
      <c r="AJ6" s="35">
        <f>IF(AJ7="",NA(),AJ7)</f>
        <v>0</v>
      </c>
      <c r="AK6" s="35">
        <f t="shared" ref="AK6:AS6" si="5">IF(AK7="",NA(),AK7)</f>
        <v>0</v>
      </c>
      <c r="AL6" s="35">
        <f t="shared" si="5"/>
        <v>0</v>
      </c>
      <c r="AM6" s="35">
        <f t="shared" si="5"/>
        <v>0</v>
      </c>
      <c r="AN6" s="35">
        <f t="shared" si="5"/>
        <v>0</v>
      </c>
      <c r="AO6" s="36">
        <f t="shared" si="5"/>
        <v>52.48</v>
      </c>
      <c r="AP6" s="36">
        <f t="shared" si="5"/>
        <v>24.99</v>
      </c>
      <c r="AQ6" s="36">
        <f t="shared" si="5"/>
        <v>21.47</v>
      </c>
      <c r="AR6" s="36">
        <f t="shared" si="5"/>
        <v>16.34</v>
      </c>
      <c r="AS6" s="36">
        <f t="shared" si="5"/>
        <v>15.65</v>
      </c>
      <c r="AT6" s="35" t="str">
        <f>IF(AT7="","",IF(AT7="-","【-】","【"&amp;SUBSTITUTE(TEXT(AT7,"#,##0.00"),"-","△")&amp;"】"))</f>
        <v>【4.38】</v>
      </c>
      <c r="AU6" s="36">
        <f>IF(AU7="",NA(),AU7)</f>
        <v>123.74</v>
      </c>
      <c r="AV6" s="36">
        <f t="shared" ref="AV6:BD6" si="6">IF(AV7="",NA(),AV7)</f>
        <v>158.63999999999999</v>
      </c>
      <c r="AW6" s="36">
        <f t="shared" si="6"/>
        <v>36.4</v>
      </c>
      <c r="AX6" s="36">
        <f t="shared" si="6"/>
        <v>29.35</v>
      </c>
      <c r="AY6" s="36">
        <f t="shared" si="6"/>
        <v>38.51</v>
      </c>
      <c r="AZ6" s="36">
        <f t="shared" si="6"/>
        <v>208.92</v>
      </c>
      <c r="BA6" s="36">
        <f t="shared" si="6"/>
        <v>316.92</v>
      </c>
      <c r="BB6" s="36">
        <f t="shared" si="6"/>
        <v>79.239999999999995</v>
      </c>
      <c r="BC6" s="36">
        <f t="shared" si="6"/>
        <v>78.930000000000007</v>
      </c>
      <c r="BD6" s="36">
        <f t="shared" si="6"/>
        <v>77.94</v>
      </c>
      <c r="BE6" s="35" t="str">
        <f>IF(BE7="","",IF(BE7="-","【-】","【"&amp;SUBSTITUTE(TEXT(BE7,"#,##0.00"),"-","△")&amp;"】"))</f>
        <v>【59.95】</v>
      </c>
      <c r="BF6" s="36">
        <f>IF(BF7="",NA(),BF7)</f>
        <v>1460.18</v>
      </c>
      <c r="BG6" s="36">
        <f t="shared" ref="BG6:BO6" si="7">IF(BG7="",NA(),BG7)</f>
        <v>1451.27</v>
      </c>
      <c r="BH6" s="36">
        <f t="shared" si="7"/>
        <v>1493.86</v>
      </c>
      <c r="BI6" s="36">
        <f t="shared" si="7"/>
        <v>1478.3</v>
      </c>
      <c r="BJ6" s="36">
        <f t="shared" si="7"/>
        <v>972.89</v>
      </c>
      <c r="BK6" s="36">
        <f t="shared" si="7"/>
        <v>708.85</v>
      </c>
      <c r="BL6" s="36">
        <f t="shared" si="7"/>
        <v>885.97</v>
      </c>
      <c r="BM6" s="36">
        <f t="shared" si="7"/>
        <v>854.16</v>
      </c>
      <c r="BN6" s="36">
        <f t="shared" si="7"/>
        <v>848.31</v>
      </c>
      <c r="BO6" s="36">
        <f t="shared" si="7"/>
        <v>774.99</v>
      </c>
      <c r="BP6" s="35" t="str">
        <f>IF(BP7="","",IF(BP7="-","【-】","【"&amp;SUBSTITUTE(TEXT(BP7,"#,##0.00"),"-","△")&amp;"】"))</f>
        <v>【728.30】</v>
      </c>
      <c r="BQ6" s="36">
        <f>IF(BQ7="",NA(),BQ7)</f>
        <v>97.91</v>
      </c>
      <c r="BR6" s="36">
        <f t="shared" ref="BR6:BZ6" si="8">IF(BR7="",NA(),BR7)</f>
        <v>98.35</v>
      </c>
      <c r="BS6" s="36">
        <f t="shared" si="8"/>
        <v>97.64</v>
      </c>
      <c r="BT6" s="36">
        <f t="shared" si="8"/>
        <v>99.84</v>
      </c>
      <c r="BU6" s="36">
        <f t="shared" si="8"/>
        <v>98.14</v>
      </c>
      <c r="BV6" s="36">
        <f t="shared" si="8"/>
        <v>89.47</v>
      </c>
      <c r="BW6" s="36">
        <f t="shared" si="8"/>
        <v>89.94</v>
      </c>
      <c r="BX6" s="36">
        <f t="shared" si="8"/>
        <v>93.13</v>
      </c>
      <c r="BY6" s="36">
        <f t="shared" si="8"/>
        <v>94.38</v>
      </c>
      <c r="BZ6" s="36">
        <f t="shared" si="8"/>
        <v>96.57</v>
      </c>
      <c r="CA6" s="35" t="str">
        <f>IF(CA7="","",IF(CA7="-","【-】","【"&amp;SUBSTITUTE(TEXT(CA7,"#,##0.00"),"-","△")&amp;"】"))</f>
        <v>【100.04】</v>
      </c>
      <c r="CB6" s="36">
        <f>IF(CB7="",NA(),CB7)</f>
        <v>150.52000000000001</v>
      </c>
      <c r="CC6" s="36">
        <f t="shared" ref="CC6:CK6" si="9">IF(CC7="",NA(),CC7)</f>
        <v>150.52000000000001</v>
      </c>
      <c r="CD6" s="36">
        <f t="shared" si="9"/>
        <v>150.13999999999999</v>
      </c>
      <c r="CE6" s="36">
        <f t="shared" si="9"/>
        <v>148.05000000000001</v>
      </c>
      <c r="CF6" s="36">
        <f t="shared" si="9"/>
        <v>149.82</v>
      </c>
      <c r="CG6" s="36">
        <f t="shared" si="9"/>
        <v>143.47999999999999</v>
      </c>
      <c r="CH6" s="36">
        <f t="shared" si="9"/>
        <v>168.57</v>
      </c>
      <c r="CI6" s="36">
        <f t="shared" si="9"/>
        <v>167.97</v>
      </c>
      <c r="CJ6" s="36">
        <f t="shared" si="9"/>
        <v>165.45</v>
      </c>
      <c r="CK6" s="36">
        <f t="shared" si="9"/>
        <v>161.54</v>
      </c>
      <c r="CL6" s="35" t="str">
        <f>IF(CL7="","",IF(CL7="-","【-】","【"&amp;SUBSTITUTE(TEXT(CL7,"#,##0.00"),"-","△")&amp;"】"))</f>
        <v>【137.82】</v>
      </c>
      <c r="CM6" s="36">
        <f>IF(CM7="",NA(),CM7)</f>
        <v>58.49</v>
      </c>
      <c r="CN6" s="36">
        <f t="shared" ref="CN6:CV6" si="10">IF(CN7="",NA(),CN7)</f>
        <v>58.31</v>
      </c>
      <c r="CO6" s="36">
        <f t="shared" si="10"/>
        <v>59.03</v>
      </c>
      <c r="CP6" s="36">
        <f t="shared" si="10"/>
        <v>59.51</v>
      </c>
      <c r="CQ6" s="36">
        <f t="shared" si="10"/>
        <v>60.36</v>
      </c>
      <c r="CR6" s="36">
        <f t="shared" si="10"/>
        <v>64.75</v>
      </c>
      <c r="CS6" s="36">
        <f t="shared" si="10"/>
        <v>64.12</v>
      </c>
      <c r="CT6" s="36">
        <f t="shared" si="10"/>
        <v>64.87</v>
      </c>
      <c r="CU6" s="36">
        <f t="shared" si="10"/>
        <v>65.62</v>
      </c>
      <c r="CV6" s="36">
        <f t="shared" si="10"/>
        <v>64.67</v>
      </c>
      <c r="CW6" s="35" t="str">
        <f>IF(CW7="","",IF(CW7="-","【-】","【"&amp;SUBSTITUTE(TEXT(CW7,"#,##0.00"),"-","△")&amp;"】"))</f>
        <v>【60.09】</v>
      </c>
      <c r="CX6" s="36">
        <f>IF(CX7="",NA(),CX7)</f>
        <v>90.25</v>
      </c>
      <c r="CY6" s="36">
        <f t="shared" ref="CY6:DG6" si="11">IF(CY7="",NA(),CY7)</f>
        <v>91.68</v>
      </c>
      <c r="CZ6" s="36">
        <f t="shared" si="11"/>
        <v>92.92</v>
      </c>
      <c r="DA6" s="36">
        <f t="shared" si="11"/>
        <v>94</v>
      </c>
      <c r="DB6" s="36">
        <f t="shared" si="11"/>
        <v>95.08</v>
      </c>
      <c r="DC6" s="36">
        <f t="shared" si="11"/>
        <v>92.84</v>
      </c>
      <c r="DD6" s="36">
        <f t="shared" si="11"/>
        <v>90.91</v>
      </c>
      <c r="DE6" s="36">
        <f t="shared" si="11"/>
        <v>91.11</v>
      </c>
      <c r="DF6" s="36">
        <f t="shared" si="11"/>
        <v>91.44</v>
      </c>
      <c r="DG6" s="36">
        <f t="shared" si="11"/>
        <v>91.76</v>
      </c>
      <c r="DH6" s="35" t="str">
        <f>IF(DH7="","",IF(DH7="-","【-】","【"&amp;SUBSTITUTE(TEXT(DH7,"#,##0.00"),"-","△")&amp;"】"))</f>
        <v>【94.90】</v>
      </c>
      <c r="DI6" s="36">
        <f>IF(DI7="",NA(),DI7)</f>
        <v>10.58</v>
      </c>
      <c r="DJ6" s="36">
        <f t="shared" ref="DJ6:DR6" si="12">IF(DJ7="",NA(),DJ7)</f>
        <v>12.09</v>
      </c>
      <c r="DK6" s="36">
        <f t="shared" si="12"/>
        <v>22.9</v>
      </c>
      <c r="DL6" s="36">
        <f t="shared" si="12"/>
        <v>25.09</v>
      </c>
      <c r="DM6" s="36">
        <f t="shared" si="12"/>
        <v>27.34</v>
      </c>
      <c r="DN6" s="36">
        <f t="shared" si="12"/>
        <v>15.62</v>
      </c>
      <c r="DO6" s="36">
        <f t="shared" si="12"/>
        <v>12.9</v>
      </c>
      <c r="DP6" s="36">
        <f t="shared" si="12"/>
        <v>25.52</v>
      </c>
      <c r="DQ6" s="36">
        <f t="shared" si="12"/>
        <v>25.89</v>
      </c>
      <c r="DR6" s="36">
        <f t="shared" si="12"/>
        <v>26.63</v>
      </c>
      <c r="DS6" s="35" t="str">
        <f>IF(DS7="","",IF(DS7="-","【-】","【"&amp;SUBSTITUTE(TEXT(DS7,"#,##0.00"),"-","△")&amp;"】"))</f>
        <v>【37.36】</v>
      </c>
      <c r="DT6" s="36">
        <f>IF(DT7="",NA(),DT7)</f>
        <v>4.0999999999999996</v>
      </c>
      <c r="DU6" s="36">
        <f t="shared" ref="DU6:EC6" si="13">IF(DU7="",NA(),DU7)</f>
        <v>4.8499999999999996</v>
      </c>
      <c r="DV6" s="36">
        <f t="shared" si="13"/>
        <v>5.57</v>
      </c>
      <c r="DW6" s="36">
        <f t="shared" si="13"/>
        <v>6.32</v>
      </c>
      <c r="DX6" s="36">
        <f t="shared" si="13"/>
        <v>6.71</v>
      </c>
      <c r="DY6" s="36">
        <f t="shared" si="13"/>
        <v>0.63</v>
      </c>
      <c r="DZ6" s="36">
        <f t="shared" si="13"/>
        <v>0.71</v>
      </c>
      <c r="EA6" s="36">
        <f t="shared" si="13"/>
        <v>0.76</v>
      </c>
      <c r="EB6" s="36">
        <f t="shared" si="13"/>
        <v>0.71</v>
      </c>
      <c r="EC6" s="36">
        <f t="shared" si="13"/>
        <v>0.95</v>
      </c>
      <c r="ED6" s="35" t="str">
        <f>IF(ED7="","",IF(ED7="-","【-】","【"&amp;SUBSTITUTE(TEXT(ED7,"#,##0.00"),"-","△")&amp;"】"))</f>
        <v>【4.96】</v>
      </c>
      <c r="EE6" s="36">
        <f>IF(EE7="",NA(),EE7)</f>
        <v>0.05</v>
      </c>
      <c r="EF6" s="36">
        <f t="shared" ref="EF6:EN6" si="14">IF(EF7="",NA(),EF7)</f>
        <v>0.09</v>
      </c>
      <c r="EG6" s="36">
        <f t="shared" si="14"/>
        <v>0.03</v>
      </c>
      <c r="EH6" s="36">
        <f t="shared" si="14"/>
        <v>0.11</v>
      </c>
      <c r="EI6" s="36">
        <f t="shared" si="14"/>
        <v>0.04</v>
      </c>
      <c r="EJ6" s="36">
        <f t="shared" si="14"/>
        <v>0.04</v>
      </c>
      <c r="EK6" s="36">
        <f t="shared" si="14"/>
        <v>7.0000000000000007E-2</v>
      </c>
      <c r="EL6" s="36">
        <f t="shared" si="14"/>
        <v>0.1</v>
      </c>
      <c r="EM6" s="36">
        <f t="shared" si="14"/>
        <v>0.27</v>
      </c>
      <c r="EN6" s="36">
        <f t="shared" si="14"/>
        <v>0.17</v>
      </c>
      <c r="EO6" s="35" t="str">
        <f>IF(EO7="","",IF(EO7="-","【-】","【"&amp;SUBSTITUTE(TEXT(EO7,"#,##0.00"),"-","△")&amp;"】"))</f>
        <v>【0.27】</v>
      </c>
    </row>
    <row r="7" spans="1:148" s="37" customFormat="1">
      <c r="A7" s="29"/>
      <c r="B7" s="38">
        <v>2016</v>
      </c>
      <c r="C7" s="38">
        <v>452033</v>
      </c>
      <c r="D7" s="38">
        <v>46</v>
      </c>
      <c r="E7" s="38">
        <v>17</v>
      </c>
      <c r="F7" s="38">
        <v>1</v>
      </c>
      <c r="G7" s="38">
        <v>0</v>
      </c>
      <c r="H7" s="38" t="s">
        <v>108</v>
      </c>
      <c r="I7" s="38" t="s">
        <v>109</v>
      </c>
      <c r="J7" s="38" t="s">
        <v>110</v>
      </c>
      <c r="K7" s="38" t="s">
        <v>111</v>
      </c>
      <c r="L7" s="38" t="s">
        <v>112</v>
      </c>
      <c r="M7" s="38"/>
      <c r="N7" s="39" t="s">
        <v>113</v>
      </c>
      <c r="O7" s="39">
        <v>46.13</v>
      </c>
      <c r="P7" s="39">
        <v>71.400000000000006</v>
      </c>
      <c r="Q7" s="39">
        <v>73.36</v>
      </c>
      <c r="R7" s="39">
        <v>2571</v>
      </c>
      <c r="S7" s="39">
        <v>126612</v>
      </c>
      <c r="T7" s="39">
        <v>868.02</v>
      </c>
      <c r="U7" s="39">
        <v>145.86000000000001</v>
      </c>
      <c r="V7" s="39">
        <v>89753</v>
      </c>
      <c r="W7" s="39">
        <v>18.600000000000001</v>
      </c>
      <c r="X7" s="39">
        <v>4825.43</v>
      </c>
      <c r="Y7" s="39">
        <v>100.72</v>
      </c>
      <c r="Z7" s="39">
        <v>104.64</v>
      </c>
      <c r="AA7" s="39">
        <v>101.34</v>
      </c>
      <c r="AB7" s="39">
        <v>100.75</v>
      </c>
      <c r="AC7" s="39">
        <v>101.71</v>
      </c>
      <c r="AD7" s="39">
        <v>100.13</v>
      </c>
      <c r="AE7" s="39">
        <v>105.34</v>
      </c>
      <c r="AF7" s="39">
        <v>108.77</v>
      </c>
      <c r="AG7" s="39">
        <v>109.48</v>
      </c>
      <c r="AH7" s="39">
        <v>109.27</v>
      </c>
      <c r="AI7" s="39">
        <v>108.57</v>
      </c>
      <c r="AJ7" s="39">
        <v>0</v>
      </c>
      <c r="AK7" s="39">
        <v>0</v>
      </c>
      <c r="AL7" s="39">
        <v>0</v>
      </c>
      <c r="AM7" s="39">
        <v>0</v>
      </c>
      <c r="AN7" s="39">
        <v>0</v>
      </c>
      <c r="AO7" s="39">
        <v>52.48</v>
      </c>
      <c r="AP7" s="39">
        <v>24.99</v>
      </c>
      <c r="AQ7" s="39">
        <v>21.47</v>
      </c>
      <c r="AR7" s="39">
        <v>16.34</v>
      </c>
      <c r="AS7" s="39">
        <v>15.65</v>
      </c>
      <c r="AT7" s="39">
        <v>4.38</v>
      </c>
      <c r="AU7" s="39">
        <v>123.74</v>
      </c>
      <c r="AV7" s="39">
        <v>158.63999999999999</v>
      </c>
      <c r="AW7" s="39">
        <v>36.4</v>
      </c>
      <c r="AX7" s="39">
        <v>29.35</v>
      </c>
      <c r="AY7" s="39">
        <v>38.51</v>
      </c>
      <c r="AZ7" s="39">
        <v>208.92</v>
      </c>
      <c r="BA7" s="39">
        <v>316.92</v>
      </c>
      <c r="BB7" s="39">
        <v>79.239999999999995</v>
      </c>
      <c r="BC7" s="39">
        <v>78.930000000000007</v>
      </c>
      <c r="BD7" s="39">
        <v>77.94</v>
      </c>
      <c r="BE7" s="39">
        <v>59.95</v>
      </c>
      <c r="BF7" s="39">
        <v>1460.18</v>
      </c>
      <c r="BG7" s="39">
        <v>1451.27</v>
      </c>
      <c r="BH7" s="39">
        <v>1493.86</v>
      </c>
      <c r="BI7" s="39">
        <v>1478.3</v>
      </c>
      <c r="BJ7" s="39">
        <v>972.89</v>
      </c>
      <c r="BK7" s="39">
        <v>708.85</v>
      </c>
      <c r="BL7" s="39">
        <v>885.97</v>
      </c>
      <c r="BM7" s="39">
        <v>854.16</v>
      </c>
      <c r="BN7" s="39">
        <v>848.31</v>
      </c>
      <c r="BO7" s="39">
        <v>774.99</v>
      </c>
      <c r="BP7" s="39">
        <v>728.3</v>
      </c>
      <c r="BQ7" s="39">
        <v>97.91</v>
      </c>
      <c r="BR7" s="39">
        <v>98.35</v>
      </c>
      <c r="BS7" s="39">
        <v>97.64</v>
      </c>
      <c r="BT7" s="39">
        <v>99.84</v>
      </c>
      <c r="BU7" s="39">
        <v>98.14</v>
      </c>
      <c r="BV7" s="39">
        <v>89.47</v>
      </c>
      <c r="BW7" s="39">
        <v>89.94</v>
      </c>
      <c r="BX7" s="39">
        <v>93.13</v>
      </c>
      <c r="BY7" s="39">
        <v>94.38</v>
      </c>
      <c r="BZ7" s="39">
        <v>96.57</v>
      </c>
      <c r="CA7" s="39">
        <v>100.04</v>
      </c>
      <c r="CB7" s="39">
        <v>150.52000000000001</v>
      </c>
      <c r="CC7" s="39">
        <v>150.52000000000001</v>
      </c>
      <c r="CD7" s="39">
        <v>150.13999999999999</v>
      </c>
      <c r="CE7" s="39">
        <v>148.05000000000001</v>
      </c>
      <c r="CF7" s="39">
        <v>149.82</v>
      </c>
      <c r="CG7" s="39">
        <v>143.47999999999999</v>
      </c>
      <c r="CH7" s="39">
        <v>168.57</v>
      </c>
      <c r="CI7" s="39">
        <v>167.97</v>
      </c>
      <c r="CJ7" s="39">
        <v>165.45</v>
      </c>
      <c r="CK7" s="39">
        <v>161.54</v>
      </c>
      <c r="CL7" s="39">
        <v>137.82</v>
      </c>
      <c r="CM7" s="39">
        <v>58.49</v>
      </c>
      <c r="CN7" s="39">
        <v>58.31</v>
      </c>
      <c r="CO7" s="39">
        <v>59.03</v>
      </c>
      <c r="CP7" s="39">
        <v>59.51</v>
      </c>
      <c r="CQ7" s="39">
        <v>60.36</v>
      </c>
      <c r="CR7" s="39">
        <v>64.75</v>
      </c>
      <c r="CS7" s="39">
        <v>64.12</v>
      </c>
      <c r="CT7" s="39">
        <v>64.87</v>
      </c>
      <c r="CU7" s="39">
        <v>65.62</v>
      </c>
      <c r="CV7" s="39">
        <v>64.67</v>
      </c>
      <c r="CW7" s="39">
        <v>60.09</v>
      </c>
      <c r="CX7" s="39">
        <v>90.25</v>
      </c>
      <c r="CY7" s="39">
        <v>91.68</v>
      </c>
      <c r="CZ7" s="39">
        <v>92.92</v>
      </c>
      <c r="DA7" s="39">
        <v>94</v>
      </c>
      <c r="DB7" s="39">
        <v>95.08</v>
      </c>
      <c r="DC7" s="39">
        <v>92.84</v>
      </c>
      <c r="DD7" s="39">
        <v>90.91</v>
      </c>
      <c r="DE7" s="39">
        <v>91.11</v>
      </c>
      <c r="DF7" s="39">
        <v>91.44</v>
      </c>
      <c r="DG7" s="39">
        <v>91.76</v>
      </c>
      <c r="DH7" s="39">
        <v>94.9</v>
      </c>
      <c r="DI7" s="39">
        <v>10.58</v>
      </c>
      <c r="DJ7" s="39">
        <v>12.09</v>
      </c>
      <c r="DK7" s="39">
        <v>22.9</v>
      </c>
      <c r="DL7" s="39">
        <v>25.09</v>
      </c>
      <c r="DM7" s="39">
        <v>27.34</v>
      </c>
      <c r="DN7" s="39">
        <v>15.62</v>
      </c>
      <c r="DO7" s="39">
        <v>12.9</v>
      </c>
      <c r="DP7" s="39">
        <v>25.52</v>
      </c>
      <c r="DQ7" s="39">
        <v>25.89</v>
      </c>
      <c r="DR7" s="39">
        <v>26.63</v>
      </c>
      <c r="DS7" s="39">
        <v>37.36</v>
      </c>
      <c r="DT7" s="39">
        <v>4.0999999999999996</v>
      </c>
      <c r="DU7" s="39">
        <v>4.8499999999999996</v>
      </c>
      <c r="DV7" s="39">
        <v>5.57</v>
      </c>
      <c r="DW7" s="39">
        <v>6.32</v>
      </c>
      <c r="DX7" s="39">
        <v>6.71</v>
      </c>
      <c r="DY7" s="39">
        <v>0.63</v>
      </c>
      <c r="DZ7" s="39">
        <v>0.71</v>
      </c>
      <c r="EA7" s="39">
        <v>0.76</v>
      </c>
      <c r="EB7" s="39">
        <v>0.71</v>
      </c>
      <c r="EC7" s="39">
        <v>0.95</v>
      </c>
      <c r="ED7" s="39">
        <v>4.96</v>
      </c>
      <c r="EE7" s="39">
        <v>0.05</v>
      </c>
      <c r="EF7" s="39">
        <v>0.09</v>
      </c>
      <c r="EG7" s="39">
        <v>0.03</v>
      </c>
      <c r="EH7" s="39">
        <v>0.11</v>
      </c>
      <c r="EI7" s="39">
        <v>0.04</v>
      </c>
      <c r="EJ7" s="39">
        <v>0.04</v>
      </c>
      <c r="EK7" s="39">
        <v>7.0000000000000007E-2</v>
      </c>
      <c r="EL7" s="39">
        <v>0.1</v>
      </c>
      <c r="EM7" s="39">
        <v>0.27</v>
      </c>
      <c r="EN7" s="39">
        <v>0.17</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稲田二郎</cp:lastModifiedBy>
  <dcterms:created xsi:type="dcterms:W3CDTF">2017-12-25T01:54:13Z</dcterms:created>
  <dcterms:modified xsi:type="dcterms:W3CDTF">2018-02-20T08:01:24Z</dcterms:modified>
  <cp:category/>
</cp:coreProperties>
</file>