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BB10" i="4"/>
  <c r="AD10" i="4"/>
  <c r="W10" i="4"/>
  <c r="P10" i="4"/>
  <c r="B10" i="4"/>
  <c r="BB8" i="4"/>
  <c r="AT8"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<sst xmlns="http://schemas.openxmlformats.org/spreadsheetml/2006/main" count="235" uniqueCount="123">
  <si>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</si>
  <si>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</si>
  <si>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</si>
  <si>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</si>
  <si>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</si>
  <si>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</si>
  <si>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</si>
  <si>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</si>
  <si>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</si>
  <si>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</si>
  <si>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</si>
  <si>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</si>
  <si>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</si>
  <si>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</si>
  <si>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</si>
  <si>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</si>
  <si>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</si>
  <si>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</si>
  <si>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</si>
  <si>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</si>
  <si>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</si>
  <si>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</si>
  <si>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</si>
  <si>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</si>
  <si>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</si>
  <si>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</si>
  <si>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</si>
  <si>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</si>
  <si>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</si>
  <si>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</si>
  <si>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</si>
  <si>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</si>
  <si>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</si>
  <si>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</si>
  <si>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</si>
  <si>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</si>
  <si>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</si>
  <si>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</si>
  <si>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</si>
  <si>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</si>
  <si>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</si>
  <si>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</si>
  <si>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</si>
  <si>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</si>
  <si>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</si>
  <si>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</si>
  <si>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</si>
  <si>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</si>
  <si>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</si>
  <si>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</si>
  <si>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</si>
  <si>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</si>
  <si>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</si>
  <si>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</si>
  <si>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</si>
  <si>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</si>
  <si>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</si>
  <si>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</si>
  <si>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</si>
  <si>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</si>
  <si>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</si>
  <si>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</si>
  <si>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</si>
  <si>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</si>
  <si>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</si>
  <si>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</si>
  <si>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</si>
  <si>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</si>
  <si>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</si>
  <si>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</si>
  <si>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</si>
  <si>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</si>
  <si>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</si>
  <si>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</si>
  <si>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</si>
  <si>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</si>
  <si>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</si>
  <si>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</si>
  <si>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</si>
  <si>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</si>
  <si>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</si>
  <si>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</si>
  <si>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</si>
  <si>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</si>
  <si>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</si>
  <si>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</si>
  <si>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</si>
  <si>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</si>
  <si>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</si>
  <si>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</si>
  <si>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</si>
  <si>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</si>
  <si>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</si>
  <si>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</si>
  <si>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</si>
  <si>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</si>
  <si>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</si>
  <si>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</si>
  <si>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</si>
  <si>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</si>
  <si>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</si>
  <si>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</si>
  <si>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</si>
  <si>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</si>
  <si>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</si>
  <si>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</si>
  <si>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</si>
  <si>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</si>
  <si>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延岡市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</si>
  <si>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</si>
  <si>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</si>
  <si>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</si>
  <si>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</si>
  <si>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</si>
  <si>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</si>
  <si>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</si>
  <si>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</si>
  <si>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</si>
  <si>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</si>
  <si>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phoneticPr fontId="4"/>
  </si>
  <si>
    <t>特定環境保全公共下水道事業は、公共下水道が対象としている都市計画区域以外の区域で、その地域住民の生活環境改善を目的としている下水道です。
・経常収支比率は100％以上で、累積欠損金も発生していません。今後も健全経営を持続していくことが必要です。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・汚水処理原価や施設利用率は、平均値よりも優位な数値で推移しており、比較的効率性の高い経営となっています。
・水洗化率については、使用料増加の観点から100％となるよう継続的個別訪問や啓発活動等に努め、有収水量の増加を図ります。</t>
    <phoneticPr fontId="4"/>
  </si>
  <si>
    <t>　有形固定資産減価償却率は、数値が100％に近いほど、保有資産が法定耐用年数に近づいていることを示しています。
　本事業の供用開始は平成5年であり、施設は比較的新しく、法定耐用年数を経過した管渠はないことから、現在必要な更新事業はない状況です。</t>
    <phoneticPr fontId="4"/>
  </si>
  <si>
    <t>　現行の使用料で賄えていない経費については、一般会計からの繰入金に依存している状況です。今後の人口減少と老朽施設の更新増に対応し、継続的なサービスを提供するために、更新計画・使用料の見直し等、経営の改善に取り組む必要があります。なお、経営戦略については平成２８年度に策定済み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</si>
</sst>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160704"/>
        <c:axId val="1051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05160704"/>
        <c:axId val="105162624"/>
      </c:lineChart>
      <c:dateAx>
        <c:axId val="105160704"/>
        <c:scaling>
          <c:orientation val="minMax"/>
        </c:scaling>
        <c:delete val="1"/>
        <c:axPos val="b"/>
        <c:numFmt formatCode="ge" sourceLinked="1"/>
        <c:majorTickMark val="none"/>
        <c:minorTickMark val="none"/>
        <c:tickLblPos val="none"/>
        <c:crossAx val="105162624"/>
        <c:crosses val="autoZero"/>
        <c:auto val="1"/>
        <c:lblOffset val="100"/>
        <c:baseTimeUnit val="years"/>
      </c:dateAx>
      <c:valAx>
        <c:axId val="1051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53.48</c:v>
                </c:pt>
                <c:pt idx="1">
                  <c:v>49.28</c:v>
                </c:pt>
                <c:pt idx="2">
                  <c:v>78.400000000000006</c:v>
                </c:pt>
                <c:pt idx="3">
                  <c:v>74.150000000000006</c:v>
                </c:pt>
                <c:pt idx="4">
                  <c:v>79.709999999999994</c:v>
                </c:pt>
              </c:numCache>
            </c:numRef>
          </c:val>
        </c:ser>
        <c:dLbls>
          <c:showLegendKey val="0"/>
          <c:showVal val="0"/>
          <c:showCatName val="0"/>
          <c:showSerName val="0"/>
          <c:showPercent val="0"/>
          <c:showBubbleSize val="0"/>
        </c:dLbls>
        <c:gapWidth val="150"/>
        <c:axId val="120562816"/>
        <c:axId val="1205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20562816"/>
        <c:axId val="120564736"/>
      </c:lineChart>
      <c:dateAx>
        <c:axId val="120562816"/>
        <c:scaling>
          <c:orientation val="minMax"/>
        </c:scaling>
        <c:delete val="1"/>
        <c:axPos val="b"/>
        <c:numFmt formatCode="ge" sourceLinked="1"/>
        <c:majorTickMark val="none"/>
        <c:minorTickMark val="none"/>
        <c:tickLblPos val="none"/>
        <c:crossAx val="120564736"/>
        <c:crosses val="autoZero"/>
        <c:auto val="1"/>
        <c:lblOffset val="100"/>
        <c:baseTimeUnit val="years"/>
      </c:dateAx>
      <c:valAx>
        <c:axId val="1205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79.040000000000006</c:v>
                </c:pt>
                <c:pt idx="1">
                  <c:v>76.17</c:v>
                </c:pt>
                <c:pt idx="2">
                  <c:v>81.56</c:v>
                </c:pt>
                <c:pt idx="3">
                  <c:v>82.73</c:v>
                </c:pt>
                <c:pt idx="4">
                  <c:v>85.21</c:v>
                </c:pt>
              </c:numCache>
            </c:numRef>
          </c:val>
        </c:ser>
        <c:dLbls>
          <c:showLegendKey val="0"/>
          <c:showVal val="0"/>
          <c:showCatName val="0"/>
          <c:showSerName val="0"/>
          <c:showPercent val="0"/>
          <c:showBubbleSize val="0"/>
        </c:dLbls>
        <c:gapWidth val="150"/>
        <c:axId val="120595200"/>
        <c:axId val="1205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20595200"/>
        <c:axId val="120597120"/>
      </c:lineChart>
      <c:dateAx>
        <c:axId val="120595200"/>
        <c:scaling>
          <c:orientation val="minMax"/>
        </c:scaling>
        <c:delete val="1"/>
        <c:axPos val="b"/>
        <c:numFmt formatCode="ge" sourceLinked="1"/>
        <c:majorTickMark val="none"/>
        <c:minorTickMark val="none"/>
        <c:tickLblPos val="none"/>
        <c:crossAx val="120597120"/>
        <c:crosses val="autoZero"/>
        <c:auto val="1"/>
        <c:lblOffset val="100"/>
        <c:baseTimeUnit val="years"/>
      </c:dateAx>
      <c:valAx>
        <c:axId val="1205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100.74</c:v>
                </c:pt>
                <c:pt idx="3">
                  <c:v>100.03</c:v>
                </c:pt>
                <c:pt idx="4">
                  <c:v>100.01</c:v>
                </c:pt>
              </c:numCache>
            </c:numRef>
          </c:val>
        </c:ser>
        <c:dLbls>
          <c:showLegendKey val="0"/>
          <c:showVal val="0"/>
          <c:showCatName val="0"/>
          <c:showSerName val="0"/>
          <c:showPercent val="0"/>
          <c:showBubbleSize val="0"/>
        </c:dLbls>
        <c:gapWidth val="150"/>
        <c:axId val="105184640"/>
        <c:axId val="1092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105184640"/>
        <c:axId val="109262336"/>
      </c:lineChart>
      <c:dateAx>
        <c:axId val="105184640"/>
        <c:scaling>
          <c:orientation val="minMax"/>
        </c:scaling>
        <c:delete val="1"/>
        <c:axPos val="b"/>
        <c:numFmt formatCode="ge" sourceLinked="1"/>
        <c:majorTickMark val="none"/>
        <c:minorTickMark val="none"/>
        <c:tickLblPos val="none"/>
        <c:crossAx val="109262336"/>
        <c:crosses val="autoZero"/>
        <c:auto val="1"/>
        <c:lblOffset val="100"/>
        <c:baseTimeUnit val="years"/>
      </c:dateAx>
      <c:valAx>
        <c:axId val="1092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10.86</c:v>
                </c:pt>
                <c:pt idx="1">
                  <c:v>12.58</c:v>
                </c:pt>
                <c:pt idx="2">
                  <c:v>21.16</c:v>
                </c:pt>
                <c:pt idx="3">
                  <c:v>22.67</c:v>
                </c:pt>
                <c:pt idx="4">
                  <c:v>25.01</c:v>
                </c:pt>
              </c:numCache>
            </c:numRef>
          </c:val>
        </c:ser>
        <c:dLbls>
          <c:showLegendKey val="0"/>
          <c:showVal val="0"/>
          <c:showCatName val="0"/>
          <c:showSerName val="0"/>
          <c:showPercent val="0"/>
          <c:showBubbleSize val="0"/>
        </c:dLbls>
        <c:gapWidth val="150"/>
        <c:axId val="109272064"/>
        <c:axId val="1092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09272064"/>
        <c:axId val="109282432"/>
      </c:lineChart>
      <c:dateAx>
        <c:axId val="109272064"/>
        <c:scaling>
          <c:orientation val="minMax"/>
        </c:scaling>
        <c:delete val="1"/>
        <c:axPos val="b"/>
        <c:numFmt formatCode="ge" sourceLinked="1"/>
        <c:majorTickMark val="none"/>
        <c:minorTickMark val="none"/>
        <c:tickLblPos val="none"/>
        <c:crossAx val="109282432"/>
        <c:crosses val="autoZero"/>
        <c:auto val="1"/>
        <c:lblOffset val="100"/>
        <c:baseTimeUnit val="years"/>
      </c:dateAx>
      <c:valAx>
        <c:axId val="1092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151744"/>
        <c:axId val="1111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11151744"/>
        <c:axId val="111194880"/>
      </c:lineChart>
      <c:dateAx>
        <c:axId val="111151744"/>
        <c:scaling>
          <c:orientation val="minMax"/>
        </c:scaling>
        <c:delete val="1"/>
        <c:axPos val="b"/>
        <c:numFmt formatCode="ge" sourceLinked="1"/>
        <c:majorTickMark val="none"/>
        <c:minorTickMark val="none"/>
        <c:tickLblPos val="none"/>
        <c:crossAx val="111194880"/>
        <c:crosses val="autoZero"/>
        <c:auto val="1"/>
        <c:lblOffset val="100"/>
        <c:baseTimeUnit val="years"/>
      </c:dateAx>
      <c:valAx>
        <c:axId val="1111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517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216896"/>
        <c:axId val="1112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111216896"/>
        <c:axId val="111227264"/>
      </c:lineChart>
      <c:dateAx>
        <c:axId val="111216896"/>
        <c:scaling>
          <c:orientation val="minMax"/>
        </c:scaling>
        <c:delete val="1"/>
        <c:axPos val="b"/>
        <c:numFmt formatCode="ge" sourceLinked="1"/>
        <c:majorTickMark val="none"/>
        <c:minorTickMark val="none"/>
        <c:tickLblPos val="none"/>
        <c:crossAx val="111227264"/>
        <c:crosses val="autoZero"/>
        <c:auto val="1"/>
        <c:lblOffset val="100"/>
        <c:baseTimeUnit val="years"/>
      </c:dateAx>
      <c:valAx>
        <c:axId val="1112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140.28</c:v>
                </c:pt>
                <c:pt idx="1">
                  <c:v>185.87</c:v>
                </c:pt>
                <c:pt idx="2">
                  <c:v>38.020000000000003</c:v>
                </c:pt>
                <c:pt idx="3">
                  <c:v>29.67</c:v>
                </c:pt>
                <c:pt idx="4">
                  <c:v>31.49</c:v>
                </c:pt>
              </c:numCache>
            </c:numRef>
          </c:val>
        </c:ser>
        <c:dLbls>
          <c:showLegendKey val="0"/>
          <c:showVal val="0"/>
          <c:showCatName val="0"/>
          <c:showSerName val="0"/>
          <c:showPercent val="0"/>
          <c:showBubbleSize val="0"/>
        </c:dLbls>
        <c:gapWidth val="150"/>
        <c:axId val="111273856"/>
        <c:axId val="1112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111273856"/>
        <c:axId val="111280128"/>
      </c:lineChart>
      <c:dateAx>
        <c:axId val="111273856"/>
        <c:scaling>
          <c:orientation val="minMax"/>
        </c:scaling>
        <c:delete val="1"/>
        <c:axPos val="b"/>
        <c:numFmt formatCode="ge" sourceLinked="1"/>
        <c:majorTickMark val="none"/>
        <c:minorTickMark val="none"/>
        <c:tickLblPos val="none"/>
        <c:crossAx val="111280128"/>
        <c:crosses val="autoZero"/>
        <c:auto val="1"/>
        <c:lblOffset val="100"/>
        <c:baseTimeUnit val="years"/>
      </c:dateAx>
      <c:valAx>
        <c:axId val="1112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2838.77</c:v>
                </c:pt>
                <c:pt idx="1">
                  <c:v>2600.0700000000002</c:v>
                </c:pt>
                <c:pt idx="2">
                  <c:v>1731.94</c:v>
                </c:pt>
                <c:pt idx="3">
                  <c:v>2101.13</c:v>
                </c:pt>
                <c:pt idx="4">
                  <c:v>1793.87</c:v>
                </c:pt>
              </c:numCache>
            </c:numRef>
          </c:val>
        </c:ser>
        <c:dLbls>
          <c:showLegendKey val="0"/>
          <c:showVal val="0"/>
          <c:showCatName val="0"/>
          <c:showSerName val="0"/>
          <c:showPercent val="0"/>
          <c:showBubbleSize val="0"/>
        </c:dLbls>
        <c:gapWidth val="150"/>
        <c:axId val="111314432"/>
        <c:axId val="1113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11314432"/>
        <c:axId val="111316352"/>
      </c:lineChart>
      <c:dateAx>
        <c:axId val="111314432"/>
        <c:scaling>
          <c:orientation val="minMax"/>
        </c:scaling>
        <c:delete val="1"/>
        <c:axPos val="b"/>
        <c:numFmt formatCode="ge" sourceLinked="1"/>
        <c:majorTickMark val="none"/>
        <c:minorTickMark val="none"/>
        <c:tickLblPos val="none"/>
        <c:crossAx val="111316352"/>
        <c:crosses val="autoZero"/>
        <c:auto val="1"/>
        <c:lblOffset val="100"/>
        <c:baseTimeUnit val="years"/>
      </c:dateAx>
      <c:valAx>
        <c:axId val="1113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101.52</c:v>
                </c:pt>
                <c:pt idx="1">
                  <c:v>103.66</c:v>
                </c:pt>
                <c:pt idx="2">
                  <c:v>109.53</c:v>
                </c:pt>
                <c:pt idx="3">
                  <c:v>98.03</c:v>
                </c:pt>
                <c:pt idx="4">
                  <c:v>92.09</c:v>
                </c:pt>
              </c:numCache>
            </c:numRef>
          </c:val>
        </c:ser>
        <c:dLbls>
          <c:showLegendKey val="0"/>
          <c:showVal val="0"/>
          <c:showCatName val="0"/>
          <c:showSerName val="0"/>
          <c:showPercent val="0"/>
          <c:showBubbleSize val="0"/>
        </c:dLbls>
        <c:gapWidth val="150"/>
        <c:axId val="116597888"/>
        <c:axId val="1165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16597888"/>
        <c:axId val="116599808"/>
      </c:lineChart>
      <c:dateAx>
        <c:axId val="116597888"/>
        <c:scaling>
          <c:orientation val="minMax"/>
        </c:scaling>
        <c:delete val="1"/>
        <c:axPos val="b"/>
        <c:numFmt formatCode="ge" sourceLinked="1"/>
        <c:majorTickMark val="none"/>
        <c:minorTickMark val="none"/>
        <c:tickLblPos val="none"/>
        <c:crossAx val="116599808"/>
        <c:crosses val="autoZero"/>
        <c:auto val="1"/>
        <c:lblOffset val="100"/>
        <c:baseTimeUnit val="years"/>
      </c:dateAx>
      <c:valAx>
        <c:axId val="1165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158.93</c:v>
                </c:pt>
              </c:numCache>
            </c:numRef>
          </c:val>
        </c:ser>
        <c:dLbls>
          <c:showLegendKey val="0"/>
          <c:showVal val="0"/>
          <c:showCatName val="0"/>
          <c:showSerName val="0"/>
          <c:showPercent val="0"/>
          <c:showBubbleSize val="0"/>
        </c:dLbls>
        <c:gapWidth val="150"/>
        <c:axId val="120529664"/>
        <c:axId val="1205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20529664"/>
        <c:axId val="120531584"/>
      </c:lineChart>
      <c:dateAx>
        <c:axId val="120529664"/>
        <c:scaling>
          <c:orientation val="minMax"/>
        </c:scaling>
        <c:delete val="1"/>
        <c:axPos val="b"/>
        <c:numFmt formatCode="ge" sourceLinked="1"/>
        <c:majorTickMark val="none"/>
        <c:minorTickMark val="none"/>
        <c:tickLblPos val="none"/>
        <c:crossAx val="120531584"/>
        <c:crosses val="autoZero"/>
        <c:auto val="1"/>
        <c:lblOffset val="100"/>
        <c:baseTimeUnit val="years"/>
      </c:dateAx>
      <c:valAx>
        <c:axId val="1205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4" zoomScaleNormal="100" workbookViewId="0">
      <selection activeCell="BK61" sqref="BK6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宮崎県　延岡市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126612</v>
      </c>
      <c r="AM8" s="51"/>
      <c r="AN8" s="51"/>
      <c r="AO8" s="51"/>
      <c r="AP8" s="51"/>
      <c r="AQ8" s="51"/>
      <c r="AR8" s="51"/>
      <c r="AS8" s="51"/>
      <c r="AT8" s="46">
        <f>データ!T6</f>
        <v>868.02</v>
      </c>
      <c r="AU8" s="46"/>
      <c r="AV8" s="46"/>
      <c r="AW8" s="46"/>
      <c r="AX8" s="46"/>
      <c r="AY8" s="46"/>
      <c r="AZ8" s="46"/>
      <c r="BA8" s="46"/>
      <c r="BB8" s="46">
        <f>データ!U6</f>
        <v>145.86000000000001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45.26</v>
      </c>
      <c r="J10" s="46"/>
      <c r="K10" s="46"/>
      <c r="L10" s="46"/>
      <c r="M10" s="46"/>
      <c r="N10" s="46"/>
      <c r="O10" s="46"/>
      <c r="P10" s="46">
        <f>データ!P6</f>
        <v>4.42</v>
      </c>
      <c r="Q10" s="46"/>
      <c r="R10" s="46"/>
      <c r="S10" s="46"/>
      <c r="T10" s="46"/>
      <c r="U10" s="46"/>
      <c r="V10" s="46"/>
      <c r="W10" s="46">
        <f>データ!Q6</f>
        <v>100</v>
      </c>
      <c r="X10" s="46"/>
      <c r="Y10" s="46"/>
      <c r="Z10" s="46"/>
      <c r="AA10" s="46"/>
      <c r="AB10" s="46"/>
      <c r="AC10" s="46"/>
      <c r="AD10" s="51">
        <f>データ!R6</f>
        <v>2571</v>
      </c>
      <c r="AE10" s="51"/>
      <c r="AF10" s="51"/>
      <c r="AG10" s="51"/>
      <c r="AH10" s="51"/>
      <c r="AI10" s="51"/>
      <c r="AJ10" s="51"/>
      <c r="AK10" s="2"/>
      <c r="AL10" s="51">
        <f>データ!V6</f>
        <v>5551</v>
      </c>
      <c r="AM10" s="51"/>
      <c r="AN10" s="51"/>
      <c r="AO10" s="51"/>
      <c r="AP10" s="51"/>
      <c r="AQ10" s="51"/>
      <c r="AR10" s="51"/>
      <c r="AS10" s="51"/>
      <c r="AT10" s="46">
        <f>データ!W6</f>
        <v>1.75</v>
      </c>
      <c r="AU10" s="46"/>
      <c r="AV10" s="46"/>
      <c r="AW10" s="46"/>
      <c r="AX10" s="46"/>
      <c r="AY10" s="46"/>
      <c r="AZ10" s="46"/>
      <c r="BA10" s="46"/>
      <c r="BB10" s="46">
        <f>データ!X6</f>
        <v>3172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122</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452033</v>
      </c>
      <c r="D6" s="34">
        <f t="shared" si="3"/>
        <v>46</v>
      </c>
      <c r="E6" s="34">
        <f t="shared" si="3"/>
        <v>17</v>
      </c>
      <c r="F6" s="34">
        <f t="shared" si="3"/>
        <v>4</v>
      </c>
      <c r="G6" s="34">
        <f t="shared" si="3"/>
        <v>0</v>
      </c>
      <c r="H6" s="34" t="str">
        <f t="shared" si="3"/>
        <v>宮崎県　延岡市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45.26</v>
      </c>
      <c r="P6" s="35">
        <f t="shared" si="3"/>
        <v>4.42</v>
      </c>
      <c r="Q6" s="35">
        <f t="shared" si="3"/>
        <v>100</v>
      </c>
      <c r="R6" s="35">
        <f t="shared" si="3"/>
        <v>2571</v>
      </c>
      <c r="S6" s="35">
        <f t="shared" si="3"/>
        <v>126612</v>
      </c>
      <c r="T6" s="35">
        <f t="shared" si="3"/>
        <v>868.02</v>
      </c>
      <c r="U6" s="35">
        <f t="shared" si="3"/>
        <v>145.86000000000001</v>
      </c>
      <c r="V6" s="35">
        <f t="shared" si="3"/>
        <v>5551</v>
      </c>
      <c r="W6" s="35">
        <f t="shared" si="3"/>
        <v>1.75</v>
      </c>
      <c r="X6" s="35">
        <f t="shared" si="3"/>
        <v>3172</v>
      </c>
      <c r="Y6" s="36">
        <f>IF(Y7="",NA(),Y7)</f>
        <v>100</v>
      </c>
      <c r="Z6" s="36">
        <f t="shared" ref="Z6:AH6" si="4">IF(Z7="",NA(),Z7)</f>
        <v>100</v>
      </c>
      <c r="AA6" s="36">
        <f t="shared" si="4"/>
        <v>100.74</v>
      </c>
      <c r="AB6" s="36">
        <f t="shared" si="4"/>
        <v>100.03</v>
      </c>
      <c r="AC6" s="36">
        <f t="shared" si="4"/>
        <v>100.01</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140.28</v>
      </c>
      <c r="AV6" s="36">
        <f t="shared" ref="AV6:BD6" si="6">IF(AV7="",NA(),AV7)</f>
        <v>185.87</v>
      </c>
      <c r="AW6" s="36">
        <f t="shared" si="6"/>
        <v>38.020000000000003</v>
      </c>
      <c r="AX6" s="36">
        <f t="shared" si="6"/>
        <v>29.67</v>
      </c>
      <c r="AY6" s="36">
        <f t="shared" si="6"/>
        <v>31.49</v>
      </c>
      <c r="AZ6" s="36">
        <f t="shared" si="6"/>
        <v>243.58</v>
      </c>
      <c r="BA6" s="36">
        <f t="shared" si="6"/>
        <v>290.19</v>
      </c>
      <c r="BB6" s="36">
        <f t="shared" si="6"/>
        <v>63.22</v>
      </c>
      <c r="BC6" s="36">
        <f t="shared" si="6"/>
        <v>49.07</v>
      </c>
      <c r="BD6" s="36">
        <f t="shared" si="6"/>
        <v>46.78</v>
      </c>
      <c r="BE6" s="35" t="str">
        <f>IF(BE7="","",IF(BE7="-","【-】","【"&amp;SUBSTITUTE(TEXT(BE7,"#,##0.00"),"-","△")&amp;"】"))</f>
        <v>【54.12】</v>
      </c>
      <c r="BF6" s="36">
        <f>IF(BF7="",NA(),BF7)</f>
        <v>2838.77</v>
      </c>
      <c r="BG6" s="36">
        <f t="shared" ref="BG6:BO6" si="7">IF(BG7="",NA(),BG7)</f>
        <v>2600.0700000000002</v>
      </c>
      <c r="BH6" s="36">
        <f t="shared" si="7"/>
        <v>1731.94</v>
      </c>
      <c r="BI6" s="36">
        <f t="shared" si="7"/>
        <v>2101.13</v>
      </c>
      <c r="BJ6" s="36">
        <f t="shared" si="7"/>
        <v>1793.87</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101.52</v>
      </c>
      <c r="BR6" s="36">
        <f t="shared" ref="BR6:BZ6" si="8">IF(BR7="",NA(),BR7)</f>
        <v>103.66</v>
      </c>
      <c r="BS6" s="36">
        <f t="shared" si="8"/>
        <v>109.53</v>
      </c>
      <c r="BT6" s="36">
        <f t="shared" si="8"/>
        <v>98.03</v>
      </c>
      <c r="BU6" s="36">
        <f t="shared" si="8"/>
        <v>92.09</v>
      </c>
      <c r="BV6" s="36">
        <f t="shared" si="8"/>
        <v>62.83</v>
      </c>
      <c r="BW6" s="36">
        <f t="shared" si="8"/>
        <v>64.63</v>
      </c>
      <c r="BX6" s="36">
        <f t="shared" si="8"/>
        <v>66.56</v>
      </c>
      <c r="BY6" s="36">
        <f t="shared" si="8"/>
        <v>66.22</v>
      </c>
      <c r="BZ6" s="36">
        <f t="shared" si="8"/>
        <v>69.87</v>
      </c>
      <c r="CA6" s="35" t="str">
        <f>IF(CA7="","",IF(CA7="-","【-】","【"&amp;SUBSTITUTE(TEXT(CA7,"#,##0.00"),"-","△")&amp;"】"))</f>
        <v>【69.80】</v>
      </c>
      <c r="CB6" s="36">
        <f>IF(CB7="",NA(),CB7)</f>
        <v>150</v>
      </c>
      <c r="CC6" s="36">
        <f t="shared" ref="CC6:CK6" si="9">IF(CC7="",NA(),CC7)</f>
        <v>150</v>
      </c>
      <c r="CD6" s="36">
        <f t="shared" si="9"/>
        <v>150</v>
      </c>
      <c r="CE6" s="36">
        <f t="shared" si="9"/>
        <v>150</v>
      </c>
      <c r="CF6" s="36">
        <f t="shared" si="9"/>
        <v>158.93</v>
      </c>
      <c r="CG6" s="36">
        <f t="shared" si="9"/>
        <v>250.43</v>
      </c>
      <c r="CH6" s="36">
        <f t="shared" si="9"/>
        <v>245.75</v>
      </c>
      <c r="CI6" s="36">
        <f t="shared" si="9"/>
        <v>244.29</v>
      </c>
      <c r="CJ6" s="36">
        <f t="shared" si="9"/>
        <v>246.72</v>
      </c>
      <c r="CK6" s="36">
        <f t="shared" si="9"/>
        <v>234.96</v>
      </c>
      <c r="CL6" s="35" t="str">
        <f>IF(CL7="","",IF(CL7="-","【-】","【"&amp;SUBSTITUTE(TEXT(CL7,"#,##0.00"),"-","△")&amp;"】"))</f>
        <v>【232.54】</v>
      </c>
      <c r="CM6" s="36">
        <f>IF(CM7="",NA(),CM7)</f>
        <v>53.48</v>
      </c>
      <c r="CN6" s="36">
        <f t="shared" ref="CN6:CV6" si="10">IF(CN7="",NA(),CN7)</f>
        <v>49.28</v>
      </c>
      <c r="CO6" s="36">
        <f t="shared" si="10"/>
        <v>78.400000000000006</v>
      </c>
      <c r="CP6" s="36">
        <f t="shared" si="10"/>
        <v>74.150000000000006</v>
      </c>
      <c r="CQ6" s="36">
        <f t="shared" si="10"/>
        <v>79.709999999999994</v>
      </c>
      <c r="CR6" s="36">
        <f t="shared" si="10"/>
        <v>42.31</v>
      </c>
      <c r="CS6" s="36">
        <f t="shared" si="10"/>
        <v>43.65</v>
      </c>
      <c r="CT6" s="36">
        <f t="shared" si="10"/>
        <v>43.58</v>
      </c>
      <c r="CU6" s="36">
        <f t="shared" si="10"/>
        <v>41.35</v>
      </c>
      <c r="CV6" s="36">
        <f t="shared" si="10"/>
        <v>42.9</v>
      </c>
      <c r="CW6" s="35" t="str">
        <f>IF(CW7="","",IF(CW7="-","【-】","【"&amp;SUBSTITUTE(TEXT(CW7,"#,##0.00"),"-","△")&amp;"】"))</f>
        <v>【42.17】</v>
      </c>
      <c r="CX6" s="36">
        <f>IF(CX7="",NA(),CX7)</f>
        <v>79.040000000000006</v>
      </c>
      <c r="CY6" s="36">
        <f t="shared" ref="CY6:DG6" si="11">IF(CY7="",NA(),CY7)</f>
        <v>76.17</v>
      </c>
      <c r="CZ6" s="36">
        <f t="shared" si="11"/>
        <v>81.56</v>
      </c>
      <c r="DA6" s="36">
        <f t="shared" si="11"/>
        <v>82.73</v>
      </c>
      <c r="DB6" s="36">
        <f t="shared" si="11"/>
        <v>85.21</v>
      </c>
      <c r="DC6" s="36">
        <f t="shared" si="11"/>
        <v>81.3</v>
      </c>
      <c r="DD6" s="36">
        <f t="shared" si="11"/>
        <v>82.2</v>
      </c>
      <c r="DE6" s="36">
        <f t="shared" si="11"/>
        <v>82.35</v>
      </c>
      <c r="DF6" s="36">
        <f t="shared" si="11"/>
        <v>82.9</v>
      </c>
      <c r="DG6" s="36">
        <f t="shared" si="11"/>
        <v>83.5</v>
      </c>
      <c r="DH6" s="35" t="str">
        <f>IF(DH7="","",IF(DH7="-","【-】","【"&amp;SUBSTITUTE(TEXT(DH7,"#,##0.00"),"-","△")&amp;"】"))</f>
        <v>【82.30】</v>
      </c>
      <c r="DI6" s="36">
        <f>IF(DI7="",NA(),DI7)</f>
        <v>10.86</v>
      </c>
      <c r="DJ6" s="36">
        <f t="shared" ref="DJ6:DR6" si="12">IF(DJ7="",NA(),DJ7)</f>
        <v>12.58</v>
      </c>
      <c r="DK6" s="36">
        <f t="shared" si="12"/>
        <v>21.16</v>
      </c>
      <c r="DL6" s="36">
        <f t="shared" si="12"/>
        <v>22.67</v>
      </c>
      <c r="DM6" s="36">
        <f t="shared" si="12"/>
        <v>25.01</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452033</v>
      </c>
      <c r="D7" s="38">
        <v>46</v>
      </c>
      <c r="E7" s="38">
        <v>17</v>
      </c>
      <c r="F7" s="38">
        <v>4</v>
      </c>
      <c r="G7" s="38">
        <v>0</v>
      </c>
      <c r="H7" s="38" t="s">
        <v>108</v>
      </c>
      <c r="I7" s="38" t="s">
        <v>109</v>
      </c>
      <c r="J7" s="38" t="s">
        <v>110</v>
      </c>
      <c r="K7" s="38" t="s">
        <v>111</v>
      </c>
      <c r="L7" s="38" t="s">
        <v>112</v>
      </c>
      <c r="M7" s="38"/>
      <c r="N7" s="39" t="s">
        <v>113</v>
      </c>
      <c r="O7" s="39">
        <v>45.26</v>
      </c>
      <c r="P7" s="39">
        <v>4.42</v>
      </c>
      <c r="Q7" s="39">
        <v>100</v>
      </c>
      <c r="R7" s="39">
        <v>2571</v>
      </c>
      <c r="S7" s="39">
        <v>126612</v>
      </c>
      <c r="T7" s="39">
        <v>868.02</v>
      </c>
      <c r="U7" s="39">
        <v>145.86000000000001</v>
      </c>
      <c r="V7" s="39">
        <v>5551</v>
      </c>
      <c r="W7" s="39">
        <v>1.75</v>
      </c>
      <c r="X7" s="39">
        <v>3172</v>
      </c>
      <c r="Y7" s="39">
        <v>100</v>
      </c>
      <c r="Z7" s="39">
        <v>100</v>
      </c>
      <c r="AA7" s="39">
        <v>100.74</v>
      </c>
      <c r="AB7" s="39">
        <v>100.03</v>
      </c>
      <c r="AC7" s="39">
        <v>100.01</v>
      </c>
      <c r="AD7" s="39">
        <v>94.73</v>
      </c>
      <c r="AE7" s="39">
        <v>96.59</v>
      </c>
      <c r="AF7" s="39">
        <v>101.24</v>
      </c>
      <c r="AG7" s="39">
        <v>100.94</v>
      </c>
      <c r="AH7" s="39">
        <v>100.85</v>
      </c>
      <c r="AI7" s="39">
        <v>100.66</v>
      </c>
      <c r="AJ7" s="39">
        <v>0</v>
      </c>
      <c r="AK7" s="39">
        <v>0</v>
      </c>
      <c r="AL7" s="39">
        <v>0</v>
      </c>
      <c r="AM7" s="39">
        <v>0</v>
      </c>
      <c r="AN7" s="39">
        <v>0</v>
      </c>
      <c r="AO7" s="39">
        <v>236.15</v>
      </c>
      <c r="AP7" s="39">
        <v>232.81</v>
      </c>
      <c r="AQ7" s="39">
        <v>184.13</v>
      </c>
      <c r="AR7" s="39">
        <v>101.85</v>
      </c>
      <c r="AS7" s="39">
        <v>110.77</v>
      </c>
      <c r="AT7" s="39">
        <v>105.22</v>
      </c>
      <c r="AU7" s="39">
        <v>140.28</v>
      </c>
      <c r="AV7" s="39">
        <v>185.87</v>
      </c>
      <c r="AW7" s="39">
        <v>38.020000000000003</v>
      </c>
      <c r="AX7" s="39">
        <v>29.67</v>
      </c>
      <c r="AY7" s="39">
        <v>31.49</v>
      </c>
      <c r="AZ7" s="39">
        <v>243.58</v>
      </c>
      <c r="BA7" s="39">
        <v>290.19</v>
      </c>
      <c r="BB7" s="39">
        <v>63.22</v>
      </c>
      <c r="BC7" s="39">
        <v>49.07</v>
      </c>
      <c r="BD7" s="39">
        <v>46.78</v>
      </c>
      <c r="BE7" s="39">
        <v>54.12</v>
      </c>
      <c r="BF7" s="39">
        <v>2838.77</v>
      </c>
      <c r="BG7" s="39">
        <v>2600.0700000000002</v>
      </c>
      <c r="BH7" s="39">
        <v>1731.94</v>
      </c>
      <c r="BI7" s="39">
        <v>2101.13</v>
      </c>
      <c r="BJ7" s="39">
        <v>1793.87</v>
      </c>
      <c r="BK7" s="39">
        <v>1622.51</v>
      </c>
      <c r="BL7" s="39">
        <v>1569.13</v>
      </c>
      <c r="BM7" s="39">
        <v>1436</v>
      </c>
      <c r="BN7" s="39">
        <v>1434.89</v>
      </c>
      <c r="BO7" s="39">
        <v>1298.9100000000001</v>
      </c>
      <c r="BP7" s="39">
        <v>1348.09</v>
      </c>
      <c r="BQ7" s="39">
        <v>101.52</v>
      </c>
      <c r="BR7" s="39">
        <v>103.66</v>
      </c>
      <c r="BS7" s="39">
        <v>109.53</v>
      </c>
      <c r="BT7" s="39">
        <v>98.03</v>
      </c>
      <c r="BU7" s="39">
        <v>92.09</v>
      </c>
      <c r="BV7" s="39">
        <v>62.83</v>
      </c>
      <c r="BW7" s="39">
        <v>64.63</v>
      </c>
      <c r="BX7" s="39">
        <v>66.56</v>
      </c>
      <c r="BY7" s="39">
        <v>66.22</v>
      </c>
      <c r="BZ7" s="39">
        <v>69.87</v>
      </c>
      <c r="CA7" s="39">
        <v>69.8</v>
      </c>
      <c r="CB7" s="39">
        <v>150</v>
      </c>
      <c r="CC7" s="39">
        <v>150</v>
      </c>
      <c r="CD7" s="39">
        <v>150</v>
      </c>
      <c r="CE7" s="39">
        <v>150</v>
      </c>
      <c r="CF7" s="39">
        <v>158.93</v>
      </c>
      <c r="CG7" s="39">
        <v>250.43</v>
      </c>
      <c r="CH7" s="39">
        <v>245.75</v>
      </c>
      <c r="CI7" s="39">
        <v>244.29</v>
      </c>
      <c r="CJ7" s="39">
        <v>246.72</v>
      </c>
      <c r="CK7" s="39">
        <v>234.96</v>
      </c>
      <c r="CL7" s="39">
        <v>232.54</v>
      </c>
      <c r="CM7" s="39">
        <v>53.48</v>
      </c>
      <c r="CN7" s="39">
        <v>49.28</v>
      </c>
      <c r="CO7" s="39">
        <v>78.400000000000006</v>
      </c>
      <c r="CP7" s="39">
        <v>74.150000000000006</v>
      </c>
      <c r="CQ7" s="39">
        <v>79.709999999999994</v>
      </c>
      <c r="CR7" s="39">
        <v>42.31</v>
      </c>
      <c r="CS7" s="39">
        <v>43.65</v>
      </c>
      <c r="CT7" s="39">
        <v>43.58</v>
      </c>
      <c r="CU7" s="39">
        <v>41.35</v>
      </c>
      <c r="CV7" s="39">
        <v>42.9</v>
      </c>
      <c r="CW7" s="39">
        <v>42.17</v>
      </c>
      <c r="CX7" s="39">
        <v>79.040000000000006</v>
      </c>
      <c r="CY7" s="39">
        <v>76.17</v>
      </c>
      <c r="CZ7" s="39">
        <v>81.56</v>
      </c>
      <c r="DA7" s="39">
        <v>82.73</v>
      </c>
      <c r="DB7" s="39">
        <v>85.21</v>
      </c>
      <c r="DC7" s="39">
        <v>81.3</v>
      </c>
      <c r="DD7" s="39">
        <v>82.2</v>
      </c>
      <c r="DE7" s="39">
        <v>82.35</v>
      </c>
      <c r="DF7" s="39">
        <v>82.9</v>
      </c>
      <c r="DG7" s="39">
        <v>83.5</v>
      </c>
      <c r="DH7" s="39">
        <v>82.3</v>
      </c>
      <c r="DI7" s="39">
        <v>10.86</v>
      </c>
      <c r="DJ7" s="39">
        <v>12.58</v>
      </c>
      <c r="DK7" s="39">
        <v>21.16</v>
      </c>
      <c r="DL7" s="39">
        <v>22.67</v>
      </c>
      <c r="DM7" s="39">
        <v>25.01</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稲田二郎</cp:lastModifiedBy>
  <dcterms:created xsi:type="dcterms:W3CDTF">2017-12-25T01:57:21Z</dcterms:created>
  <dcterms:modified xsi:type="dcterms:W3CDTF">2018-02-20T08:01:19Z</dcterms:modified>
  <cp:category/>
</cp:coreProperties>
</file>