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xr2:uid="{00000000-000D-0000-FFFF-FFFF00000000}"/>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W10" i="4"/>
  <c r="I10" i="4"/>
  <c r="BB8" i="4"/>
  <c r="AL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<sst xmlns="http://schemas.openxmlformats.org/spreadsheetml/2006/main" count="235" uniqueCount="123">
  <si>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</si>
  <si>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</si>
  <si>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</si>
  <si>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</si>
  <si>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</si>
  <si>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</si>
  <si>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</si>
  <si>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</si>
  <si>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</si>
  <si>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</si>
  <si>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</si>
  <si>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</si>
  <si>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</si>
  <si>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</si>
  <si>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</si>
  <si>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</si>
  <si>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</si>
  <si>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</si>
  <si>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</si>
  <si>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</si>
  <si>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</si>
  <si>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</si>
  <si>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</si>
  <si>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</si>
  <si>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</si>
  <si>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</si>
  <si>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</si>
  <si>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</si>
  <si>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</si>
  <si>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</si>
  <si>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</si>
  <si>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</si>
  <si>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</si>
  <si>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</si>
  <si>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</si>
  <si>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</si>
  <si>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</si>
  <si>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</si>
  <si>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</si>
  <si>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</si>
  <si>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</si>
  <si>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</si>
  <si>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</si>
  <si>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</si>
  <si>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</si>
  <si>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</si>
  <si>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</si>
  <si>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</si>
  <si>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</si>
  <si>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</si>
  <si>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</si>
  <si>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</si>
  <si>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</si>
  <si>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</si>
  <si>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</si>
  <si>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</si>
  <si>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</si>
  <si>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</si>
  <si>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</si>
  <si>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</si>
  <si>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</si>
  <si>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</si>
  <si>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</si>
  <si>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</si>
  <si>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</si>
  <si>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</si>
  <si>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</si>
  <si>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</si>
  <si>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</si>
  <si>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</si>
  <si>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</si>
  <si>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</si>
  <si>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</si>
  <si>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</si>
  <si>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</si>
  <si>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</si>
  <si>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</si>
  <si>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</si>
  <si>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</si>
  <si>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</si>
  <si>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</si>
  <si>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</si>
  <si>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</si>
  <si>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</si>
  <si>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</si>
  <si>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</si>
  <si>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</si>
  <si>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</si>
  <si>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</si>
  <si>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</si>
  <si>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</si>
  <si>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</si>
  <si>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</si>
  <si>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</si>
  <si>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</si>
  <si>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</si>
  <si>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</si>
  <si>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</si>
  <si>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</si>
  <si>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</si>
  <si>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</si>
  <si>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</si>
  <si>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</si>
  <si>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</si>
  <si>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</si>
  <si>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</si>
  <si>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</si>
  <si>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</si>
  <si>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</si>
  <si>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</si>
  <si>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</si>
  <si>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</si>
  <si>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</si>
  <si>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</si>
  <si>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</si>
  <si>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</si>
  <si>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</si>
  <si>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</si>
  <si>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</si>
  <si>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</si>
  <si>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　老朽化状況について、平成25年度に</t>
    </r>
    <r>
      <rPr>
        <sz val="11"/>
        <rFont val="ＭＳ ゴシック"/>
        <family val="3"/>
        <charset val="128"/>
      </rPr>
      <t>整備事業</t>
    </r>
    <r>
      <rPr>
        <sz val="11"/>
        <color theme="1"/>
        <rFont val="ＭＳ ゴシック"/>
        <family val="3"/>
        <charset val="128"/>
      </rPr>
      <t>を完了しております。管渠につきましては、事業開始が新しいため老朽化対策は</t>
    </r>
    <r>
      <rPr>
        <sz val="11"/>
        <rFont val="ＭＳ ゴシック"/>
        <family val="3"/>
        <charset val="128"/>
      </rPr>
      <t>実施しなければならない状況ではありません。</t>
    </r>
    <r>
      <rPr>
        <sz val="11"/>
        <color theme="1"/>
        <rFont val="ＭＳ ゴシック"/>
        <family val="3"/>
        <charset val="128"/>
      </rPr>
      <t xml:space="preserve">
　</t>
    </r>
    <r>
      <rPr>
        <sz val="11"/>
        <rFont val="ＭＳ ゴシック"/>
        <family val="3"/>
        <charset val="128"/>
      </rPr>
      <t>ただし、</t>
    </r>
    <r>
      <rPr>
        <sz val="11"/>
        <color theme="1"/>
        <rFont val="ＭＳ ゴシック"/>
        <family val="3"/>
        <charset val="128"/>
      </rPr>
      <t>処理施設については耐用年数を超えるものも出てきますので、長寿命化計画を策定し、年次的な更新を進めていきたいと考えております。</t>
    </r>
    <rPh sb="1" eb="4">
      <t>ロウキュウカ</t>
    </rPh>
    <rPh sb="4" eb="6">
      <t>ジョウキョウ</t>
    </rPh>
    <rPh sb="11" eb="13">
      <t>ヘイセイ</t>
    </rPh>
    <rPh sb="15" eb="17">
      <t>ネンド</t>
    </rPh>
    <rPh sb="18" eb="20">
      <t>セイビ</t>
    </rPh>
    <rPh sb="20" eb="22">
      <t>ジギョウ</t>
    </rPh>
    <rPh sb="23" eb="25">
      <t>カンリョウ</t>
    </rPh>
    <rPh sb="58" eb="60">
      <t>ジッシ</t>
    </rPh>
    <rPh sb="69" eb="71">
      <t>ジョウキョウ</t>
    </rPh>
    <rPh sb="85" eb="87">
      <t>ショリ</t>
    </rPh>
    <rPh sb="87" eb="89">
      <t>シセツ</t>
    </rPh>
    <rPh sb="94" eb="96">
      <t>タイヨウ</t>
    </rPh>
    <rPh sb="96" eb="98">
      <t>ネンスウ</t>
    </rPh>
    <rPh sb="99" eb="100">
      <t>コ</t>
    </rPh>
    <rPh sb="105" eb="106">
      <t>デ</t>
    </rPh>
    <rPh sb="113" eb="114">
      <t>チョウ</t>
    </rPh>
    <rPh sb="114" eb="116">
      <t>ジュミョウ</t>
    </rPh>
    <rPh sb="116" eb="117">
      <t>カ</t>
    </rPh>
    <rPh sb="117" eb="119">
      <t>ケイカク</t>
    </rPh>
    <rPh sb="120" eb="122">
      <t>サクテイ</t>
    </rPh>
    <rPh sb="124" eb="126">
      <t>ネンジ</t>
    </rPh>
    <rPh sb="126" eb="127">
      <t>テキ</t>
    </rPh>
    <rPh sb="128" eb="130">
      <t>コウシン</t>
    </rPh>
    <rPh sb="131" eb="132">
      <t>スス</t>
    </rPh>
    <rPh sb="139" eb="140">
      <t>カンガ</t>
    </rPh>
    <phoneticPr fontId="7"/>
  </si>
  <si>
    <r>
      <t>　特定環境保全公共下水道においては、黒字経営となって</t>
    </r>
    <r>
      <rPr>
        <sz val="11"/>
        <rFont val="ＭＳ ゴシック"/>
        <family val="3"/>
        <charset val="128"/>
      </rPr>
      <t>います。</t>
    </r>
    <r>
      <rPr>
        <sz val="11"/>
        <color theme="1"/>
        <rFont val="ＭＳ ゴシック"/>
        <family val="3"/>
        <charset val="128"/>
      </rPr>
      <t xml:space="preserve">
　現在、一般会計から補助金を繰入されていることもあり、また、農業集落排水事業の廃止が計画されておりますが、本事業がその受け皿となり、その場合、連絡管布設による管渠工事が計画されているため、今後の施設・整備の合理的な投資状況及び財務状況の現状把握と分析を行う必要があります。
　そのため、経営戦略については、今後の支出・収入及び資産の状況を把握した後、平成32年度までに策定する予定としております。
　将来の使用料改定等については、一般会計からの繰入金等を注視し、また、近隣及び類似自治体の状況も参考としながら、平成31年度の料金改定を目指し、引上げ率等について検討していく予定としております。</t>
    </r>
    <rPh sb="1" eb="3">
      <t>トクテイ</t>
    </rPh>
    <rPh sb="3" eb="5">
      <t>カンキョウ</t>
    </rPh>
    <rPh sb="5" eb="7">
      <t>ホゼン</t>
    </rPh>
    <rPh sb="7" eb="9">
      <t>コウキョウ</t>
    </rPh>
    <rPh sb="9" eb="12">
      <t>ゲスイドウ</t>
    </rPh>
    <rPh sb="18" eb="20">
      <t>クロジ</t>
    </rPh>
    <rPh sb="20" eb="22">
      <t>ケイエイ</t>
    </rPh>
    <rPh sb="32" eb="33">
      <t>ゲン</t>
    </rPh>
    <rPh sb="33" eb="34">
      <t>ザイ</t>
    </rPh>
    <rPh sb="35" eb="37">
      <t>イッパン</t>
    </rPh>
    <rPh sb="37" eb="39">
      <t>カイケイ</t>
    </rPh>
    <rPh sb="41" eb="44">
      <t>ホジョキン</t>
    </rPh>
    <rPh sb="45" eb="47">
      <t>クリイレ</t>
    </rPh>
    <rPh sb="61" eb="63">
      <t>ノウギョウ</t>
    </rPh>
    <rPh sb="63" eb="65">
      <t>シュウラク</t>
    </rPh>
    <rPh sb="65" eb="67">
      <t>ハイスイ</t>
    </rPh>
    <rPh sb="67" eb="69">
      <t>ジギョウ</t>
    </rPh>
    <rPh sb="70" eb="72">
      <t>ハイシ</t>
    </rPh>
    <rPh sb="73" eb="75">
      <t>ケイカク</t>
    </rPh>
    <rPh sb="84" eb="85">
      <t>ホン</t>
    </rPh>
    <rPh sb="85" eb="87">
      <t>ジギョウ</t>
    </rPh>
    <rPh sb="90" eb="91">
      <t>ウ</t>
    </rPh>
    <rPh sb="92" eb="93">
      <t>ザラ</t>
    </rPh>
    <rPh sb="99" eb="101">
      <t>バアイ</t>
    </rPh>
    <rPh sb="102" eb="104">
      <t>レンラク</t>
    </rPh>
    <rPh sb="104" eb="105">
      <t>カン</t>
    </rPh>
    <rPh sb="105" eb="107">
      <t>フセツ</t>
    </rPh>
    <rPh sb="110" eb="111">
      <t>カン</t>
    </rPh>
    <rPh sb="111" eb="112">
      <t>キョ</t>
    </rPh>
    <rPh sb="112" eb="114">
      <t>コウジ</t>
    </rPh>
    <rPh sb="115" eb="117">
      <t>ケイカク</t>
    </rPh>
    <rPh sb="125" eb="127">
      <t>コンゴ</t>
    </rPh>
    <rPh sb="128" eb="130">
      <t>シセツ</t>
    </rPh>
    <rPh sb="131" eb="133">
      <t>セイビ</t>
    </rPh>
    <rPh sb="134" eb="137">
      <t>ゴウリテキ</t>
    </rPh>
    <rPh sb="138" eb="140">
      <t>トウシ</t>
    </rPh>
    <rPh sb="140" eb="142">
      <t>ジョウキョウ</t>
    </rPh>
    <rPh sb="142" eb="143">
      <t>オヨ</t>
    </rPh>
    <rPh sb="144" eb="146">
      <t>ザイム</t>
    </rPh>
    <rPh sb="146" eb="148">
      <t>ジョウキョウ</t>
    </rPh>
    <rPh sb="149" eb="151">
      <t>ゲンジョウ</t>
    </rPh>
    <rPh sb="151" eb="153">
      <t>ハアク</t>
    </rPh>
    <rPh sb="154" eb="156">
      <t>ブンセキ</t>
    </rPh>
    <rPh sb="157" eb="158">
      <t>オコナ</t>
    </rPh>
    <rPh sb="159" eb="161">
      <t>ヒツヨウ</t>
    </rPh>
    <rPh sb="174" eb="176">
      <t>ケイエイ</t>
    </rPh>
    <rPh sb="176" eb="178">
      <t>センリャク</t>
    </rPh>
    <rPh sb="184" eb="186">
      <t>コンゴ</t>
    </rPh>
    <rPh sb="187" eb="189">
      <t>シシュツ</t>
    </rPh>
    <rPh sb="190" eb="192">
      <t>シュウニュウ</t>
    </rPh>
    <rPh sb="192" eb="193">
      <t>オヨ</t>
    </rPh>
    <rPh sb="194" eb="196">
      <t>シサン</t>
    </rPh>
    <rPh sb="197" eb="199">
      <t>ジョウキョウ</t>
    </rPh>
    <rPh sb="200" eb="202">
      <t>ハアク</t>
    </rPh>
    <rPh sb="204" eb="205">
      <t>ノチ</t>
    </rPh>
    <rPh sb="206" eb="208">
      <t>ヘイセイ</t>
    </rPh>
    <rPh sb="210" eb="212">
      <t>ネンド</t>
    </rPh>
    <rPh sb="215" eb="217">
      <t>サクテイ</t>
    </rPh>
    <rPh sb="219" eb="221">
      <t>ヨテイ</t>
    </rPh>
    <phoneticPr fontId="7"/>
  </si>
  <si>
    <r>
      <t>　「経常収支比率」については、平均値を上回って黒字となって</t>
    </r>
    <r>
      <rPr>
        <sz val="10.5"/>
        <rFont val="ＭＳ ゴシック"/>
        <family val="3"/>
        <charset val="128"/>
      </rPr>
      <t>おり、経営の健全性は確保されています。</t>
    </r>
    <r>
      <rPr>
        <sz val="10.5"/>
        <color theme="1"/>
        <rFont val="ＭＳ ゴシック"/>
        <family val="3"/>
        <charset val="128"/>
      </rPr>
      <t>この水準を維持するよう引き続き費用の削減及び黒字の確保に努力していきたいと考えております。
　「流動比率」については、</t>
    </r>
    <r>
      <rPr>
        <sz val="10.5"/>
        <rFont val="ＭＳ ゴシック"/>
        <family val="3"/>
        <charset val="128"/>
      </rPr>
      <t>前年度と比較し現金預金の増加や未収金の増加により流動資産が増加したため、数値は上昇しております。現金預金等の流動資産の確保や流動負債の減少などにより、今後も健全経営に努め、比率の上昇を目指していきたいと思います。</t>
    </r>
    <r>
      <rPr>
        <sz val="10.5"/>
        <color theme="1"/>
        <rFont val="ＭＳ ゴシック"/>
        <family val="3"/>
        <charset val="128"/>
      </rPr>
      <t xml:space="preserve">
　「企業債残高」については、事業費の関連もあります。少しでも減少させていきたいと考えております。
　「経費回収率」については、昨年度より上昇し、平均値よりも良い数値となっております。引き続き、経費の節減に努めてまいりたいと思います。
　「汚水処理原価」については、平均値よりも低い数値となっております。引き続き、効率的な汚水処理に努めていきたいと思います。
　「施設利用率」が示しているように、</t>
    </r>
    <r>
      <rPr>
        <sz val="10.5"/>
        <rFont val="ＭＳ ゴシック"/>
        <family val="3"/>
        <charset val="128"/>
      </rPr>
      <t>平均を上回っておりますが、経営の効率性における課題となっています。</t>
    </r>
    <r>
      <rPr>
        <sz val="10.5"/>
        <color theme="1"/>
        <rFont val="ＭＳ ゴシック"/>
        <family val="3"/>
        <charset val="128"/>
      </rPr>
      <t>引き続き、下水道への接続を図り、施設利用率の向上に向けて取り組んで参ります。
　「水洗化率」については、平均を下回っております。
　これは、人口減少、高齢化及び地理的要因等と推測しております。引き続き水洗化率の向上に向けて取り組んでまいります。</t>
    </r>
    <rPh sb="2" eb="4">
      <t>ケイジョウ</t>
    </rPh>
    <rPh sb="4" eb="6">
      <t>シュウシ</t>
    </rPh>
    <rPh sb="6" eb="8">
      <t>ヒリツ</t>
    </rPh>
    <rPh sb="15" eb="18">
      <t>ヘイキンチ</t>
    </rPh>
    <rPh sb="19" eb="21">
      <t>ウワマワ</t>
    </rPh>
    <rPh sb="23" eb="25">
      <t>クロジ</t>
    </rPh>
    <rPh sb="32" eb="34">
      <t>ケイエイ</t>
    </rPh>
    <rPh sb="35" eb="38">
      <t>ケンゼンセイ</t>
    </rPh>
    <rPh sb="39" eb="41">
      <t>カクホ</t>
    </rPh>
    <rPh sb="50" eb="52">
      <t>スイジュン</t>
    </rPh>
    <rPh sb="53" eb="55">
      <t>イジ</t>
    </rPh>
    <rPh sb="59" eb="60">
      <t>ヒ</t>
    </rPh>
    <rPh sb="61" eb="62">
      <t>ツヅ</t>
    </rPh>
    <rPh sb="63" eb="65">
      <t>ヒヨウ</t>
    </rPh>
    <rPh sb="66" eb="68">
      <t>サクゲン</t>
    </rPh>
    <rPh sb="68" eb="69">
      <t>オヨ</t>
    </rPh>
    <rPh sb="70" eb="72">
      <t>クロジ</t>
    </rPh>
    <rPh sb="73" eb="75">
      <t>カクホ</t>
    </rPh>
    <rPh sb="76" eb="78">
      <t>ドリョク</t>
    </rPh>
    <rPh sb="85" eb="86">
      <t>カンガ</t>
    </rPh>
    <rPh sb="96" eb="98">
      <t>リュウドウ</t>
    </rPh>
    <rPh sb="98" eb="100">
      <t>ヒリツ</t>
    </rPh>
    <rPh sb="107" eb="110">
      <t>ゼンネンド</t>
    </rPh>
    <rPh sb="111" eb="113">
      <t>ヒカク</t>
    </rPh>
    <rPh sb="114" eb="116">
      <t>ゲンキン</t>
    </rPh>
    <rPh sb="116" eb="118">
      <t>ヨキン</t>
    </rPh>
    <rPh sb="119" eb="121">
      <t>ゾウカ</t>
    </rPh>
    <rPh sb="131" eb="133">
      <t>リュウドウ</t>
    </rPh>
    <rPh sb="133" eb="135">
      <t>シサン</t>
    </rPh>
    <rPh sb="136" eb="138">
      <t>ゾウカ</t>
    </rPh>
    <rPh sb="143" eb="145">
      <t>スウチ</t>
    </rPh>
    <rPh sb="146" eb="148">
      <t>ジョウショウ</t>
    </rPh>
    <rPh sb="216" eb="218">
      <t>キギョウ</t>
    </rPh>
    <rPh sb="218" eb="219">
      <t>サイ</t>
    </rPh>
    <rPh sb="219" eb="221">
      <t>ザンダカ</t>
    </rPh>
    <rPh sb="228" eb="231">
      <t>ジギョウヒ</t>
    </rPh>
    <rPh sb="232" eb="234">
      <t>カンレン</t>
    </rPh>
    <rPh sb="240" eb="241">
      <t>スコ</t>
    </rPh>
    <rPh sb="244" eb="246">
      <t>ゲンショウ</t>
    </rPh>
    <rPh sb="254" eb="255">
      <t>カンガ</t>
    </rPh>
    <rPh sb="265" eb="267">
      <t>ケイヒ</t>
    </rPh>
    <rPh sb="267" eb="269">
      <t>カイシュウ</t>
    </rPh>
    <rPh sb="269" eb="270">
      <t>リツ</t>
    </rPh>
    <rPh sb="277" eb="280">
      <t>サクネンド</t>
    </rPh>
    <rPh sb="282" eb="284">
      <t>ジョウショウ</t>
    </rPh>
    <rPh sb="305" eb="306">
      <t>ヒ</t>
    </rPh>
    <rPh sb="307" eb="308">
      <t>ツヅ</t>
    </rPh>
    <rPh sb="310" eb="312">
      <t>ケイヒ</t>
    </rPh>
    <rPh sb="313" eb="315">
      <t>セツゲン</t>
    </rPh>
    <rPh sb="325" eb="326">
      <t>オモ</t>
    </rPh>
    <rPh sb="346" eb="348">
      <t>ヘイキン</t>
    </rPh>
    <rPh sb="348" eb="349">
      <t>アタイ</t>
    </rPh>
    <rPh sb="352" eb="353">
      <t>ヒク</t>
    </rPh>
    <rPh sb="354" eb="356">
      <t>スウチ</t>
    </rPh>
    <rPh sb="395" eb="397">
      <t>シセツ</t>
    </rPh>
    <rPh sb="397" eb="400">
      <t>リヨウリツ</t>
    </rPh>
    <rPh sb="402" eb="403">
      <t>シメ</t>
    </rPh>
    <rPh sb="424" eb="426">
      <t>ケイエイ</t>
    </rPh>
    <rPh sb="427" eb="430">
      <t>コウリツセイ</t>
    </rPh>
    <rPh sb="434" eb="436">
      <t>カダイ</t>
    </rPh>
    <rPh sb="444" eb="445">
      <t>ヒ</t>
    </rPh>
    <rPh sb="446" eb="447">
      <t>ツヅ</t>
    </rPh>
    <rPh sb="449" eb="452">
      <t>ゲスイドウ</t>
    </rPh>
    <rPh sb="454" eb="456">
      <t>セツゾク</t>
    </rPh>
    <rPh sb="457" eb="458">
      <t>ハカ</t>
    </rPh>
    <rPh sb="460" eb="462">
      <t>シセツ</t>
    </rPh>
    <rPh sb="462" eb="465">
      <t>リヨウリツ</t>
    </rPh>
    <rPh sb="466" eb="468">
      <t>コウジョウ</t>
    </rPh>
    <rPh sb="469" eb="470">
      <t>ム</t>
    </rPh>
    <rPh sb="472" eb="473">
      <t>ト</t>
    </rPh>
    <rPh sb="474" eb="475">
      <t>ク</t>
    </rPh>
    <rPh sb="477" eb="478">
      <t>マイ</t>
    </rPh>
    <rPh sb="485" eb="488">
      <t>スイセンカ</t>
    </rPh>
    <rPh sb="488" eb="489">
      <t>リツ</t>
    </rPh>
    <rPh sb="496" eb="498">
      <t>ヘイキン</t>
    </rPh>
    <rPh sb="499" eb="501">
      <t>シタマワ</t>
    </rPh>
    <rPh sb="519" eb="522">
      <t>コウレイカ</t>
    </rPh>
    <rPh sb="522" eb="523">
      <t>オヨ</t>
    </rPh>
    <rPh sb="529" eb="530">
      <t>トウ</t>
    </rPh>
    <rPh sb="531" eb="533">
      <t>スイソク</t>
    </rPh>
    <rPh sb="540" eb="541">
      <t>ヒ</t>
    </rPh>
    <rPh sb="542" eb="543">
      <t>ツヅ</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</si>
</sst>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27-45C7-A73C-5039A01A6F8F}"/>
            </c:ext>
          </c:extLst>
        </c:ser>
        <c:dLbls>
          <c:showLegendKey val="0"/>
          <c:showVal val="0"/>
          <c:showCatName val="0"/>
          <c:showSerName val="0"/>
          <c:showPercent val="0"/>
          <c:showBubbleSize val="0"/>
        </c:dLbls>
        <c:gapWidth val="150"/>
        <c:axId val="345725160"/>
        <c:axId val="34572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E427-45C7-A73C-5039A01A6F8F}"/>
            </c:ext>
          </c:extLst>
        </c:ser>
        <c:dLbls>
          <c:showLegendKey val="0"/>
          <c:showVal val="0"/>
          <c:showCatName val="0"/>
          <c:showSerName val="0"/>
          <c:showPercent val="0"/>
          <c:showBubbleSize val="0"/>
        </c:dLbls>
        <c:marker val="1"/>
        <c:smooth val="0"/>
        <c:axId val="345725160"/>
        <c:axId val="345725552"/>
      </c:lineChart>
      <c:dateAx>
        <c:axId val="345725160"/>
        <c:scaling>
          <c:orientation val="minMax"/>
        </c:scaling>
        <c:delete val="1"/>
        <c:axPos val="b"/>
        <c:numFmt formatCode="ge" sourceLinked="1"/>
        <c:majorTickMark val="none"/>
        <c:minorTickMark val="none"/>
        <c:tickLblPos val="none"/>
        <c:crossAx val="345725552"/>
        <c:crosses val="autoZero"/>
        <c:auto val="1"/>
        <c:lblOffset val="100"/>
        <c:baseTimeUnit val="years"/>
      </c:dateAx>
      <c:valAx>
        <c:axId val="34572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46.25</c:v>
                </c:pt>
                <c:pt idx="1">
                  <c:v>48.17</c:v>
                </c:pt>
                <c:pt idx="2">
                  <c:v>53.67</c:v>
                </c:pt>
                <c:pt idx="3">
                  <c:v>52.25</c:v>
                </c:pt>
                <c:pt idx="4">
                  <c:v>56.42</c:v>
                </c:pt>
              </c:numCache>
            </c:numRef>
          </c:val>
          <c:extLst>
            <c:ext xmlns:c16="http://schemas.microsoft.com/office/drawing/2014/chart" uri="{C3380CC4-5D6E-409C-BE32-E72D297353CC}">
              <c16:uniqueId val="{00000000-2E79-45BF-80E1-F9C4811F56F1}"/>
            </c:ext>
          </c:extLst>
        </c:ser>
        <c:dLbls>
          <c:showLegendKey val="0"/>
          <c:showVal val="0"/>
          <c:showCatName val="0"/>
          <c:showSerName val="0"/>
          <c:showPercent val="0"/>
          <c:showBubbleSize val="0"/>
        </c:dLbls>
        <c:gapWidth val="150"/>
        <c:axId val="345739272"/>
        <c:axId val="34573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2E79-45BF-80E1-F9C4811F56F1}"/>
            </c:ext>
          </c:extLst>
        </c:ser>
        <c:dLbls>
          <c:showLegendKey val="0"/>
          <c:showVal val="0"/>
          <c:showCatName val="0"/>
          <c:showSerName val="0"/>
          <c:showPercent val="0"/>
          <c:showBubbleSize val="0"/>
        </c:dLbls>
        <c:marker val="1"/>
        <c:smooth val="0"/>
        <c:axId val="345739272"/>
        <c:axId val="345739664"/>
      </c:lineChart>
      <c:dateAx>
        <c:axId val="345739272"/>
        <c:scaling>
          <c:orientation val="minMax"/>
        </c:scaling>
        <c:delete val="1"/>
        <c:axPos val="b"/>
        <c:numFmt formatCode="ge" sourceLinked="1"/>
        <c:majorTickMark val="none"/>
        <c:minorTickMark val="none"/>
        <c:tickLblPos val="none"/>
        <c:crossAx val="345739664"/>
        <c:crosses val="autoZero"/>
        <c:auto val="1"/>
        <c:lblOffset val="100"/>
        <c:baseTimeUnit val="years"/>
      </c:dateAx>
      <c:valAx>
        <c:axId val="34573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3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60.82</c:v>
                </c:pt>
                <c:pt idx="1">
                  <c:v>56.65</c:v>
                </c:pt>
                <c:pt idx="2">
                  <c:v>56.48</c:v>
                </c:pt>
                <c:pt idx="3">
                  <c:v>57.98</c:v>
                </c:pt>
                <c:pt idx="4">
                  <c:v>59.2</c:v>
                </c:pt>
              </c:numCache>
            </c:numRef>
          </c:val>
          <c:extLst>
            <c:ext xmlns:c16="http://schemas.microsoft.com/office/drawing/2014/chart" uri="{C3380CC4-5D6E-409C-BE32-E72D297353CC}">
              <c16:uniqueId val="{00000000-F45D-4F73-9144-604F657E1DD9}"/>
            </c:ext>
          </c:extLst>
        </c:ser>
        <c:dLbls>
          <c:showLegendKey val="0"/>
          <c:showVal val="0"/>
          <c:showCatName val="0"/>
          <c:showSerName val="0"/>
          <c:showPercent val="0"/>
          <c:showBubbleSize val="0"/>
        </c:dLbls>
        <c:gapWidth val="150"/>
        <c:axId val="347139232"/>
        <c:axId val="34713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F45D-4F73-9144-604F657E1DD9}"/>
            </c:ext>
          </c:extLst>
        </c:ser>
        <c:dLbls>
          <c:showLegendKey val="0"/>
          <c:showVal val="0"/>
          <c:showCatName val="0"/>
          <c:showSerName val="0"/>
          <c:showPercent val="0"/>
          <c:showBubbleSize val="0"/>
        </c:dLbls>
        <c:marker val="1"/>
        <c:smooth val="0"/>
        <c:axId val="347139232"/>
        <c:axId val="347139624"/>
      </c:lineChart>
      <c:dateAx>
        <c:axId val="347139232"/>
        <c:scaling>
          <c:orientation val="minMax"/>
        </c:scaling>
        <c:delete val="1"/>
        <c:axPos val="b"/>
        <c:numFmt formatCode="ge" sourceLinked="1"/>
        <c:majorTickMark val="none"/>
        <c:minorTickMark val="none"/>
        <c:tickLblPos val="none"/>
        <c:crossAx val="347139624"/>
        <c:crosses val="autoZero"/>
        <c:auto val="1"/>
        <c:lblOffset val="100"/>
        <c:baseTimeUnit val="years"/>
      </c:dateAx>
      <c:valAx>
        <c:axId val="3471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102.17</c:v>
                </c:pt>
                <c:pt idx="1">
                  <c:v>103.29</c:v>
                </c:pt>
                <c:pt idx="2">
                  <c:v>107.71</c:v>
                </c:pt>
                <c:pt idx="3">
                  <c:v>105.07</c:v>
                </c:pt>
                <c:pt idx="4">
                  <c:v>103.32</c:v>
                </c:pt>
              </c:numCache>
            </c:numRef>
          </c:val>
          <c:extLst>
            <c:ext xmlns:c16="http://schemas.microsoft.com/office/drawing/2014/chart" uri="{C3380CC4-5D6E-409C-BE32-E72D297353CC}">
              <c16:uniqueId val="{00000000-BE69-4CEB-BC8C-45133CFD3788}"/>
            </c:ext>
          </c:extLst>
        </c:ser>
        <c:dLbls>
          <c:showLegendKey val="0"/>
          <c:showVal val="0"/>
          <c:showCatName val="0"/>
          <c:showSerName val="0"/>
          <c:showPercent val="0"/>
          <c:showBubbleSize val="0"/>
        </c:dLbls>
        <c:gapWidth val="150"/>
        <c:axId val="345726728"/>
        <c:axId val="34572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extLst>
            <c:ext xmlns:c16="http://schemas.microsoft.com/office/drawing/2014/chart" uri="{C3380CC4-5D6E-409C-BE32-E72D297353CC}">
              <c16:uniqueId val="{00000001-BE69-4CEB-BC8C-45133CFD3788}"/>
            </c:ext>
          </c:extLst>
        </c:ser>
        <c:dLbls>
          <c:showLegendKey val="0"/>
          <c:showVal val="0"/>
          <c:showCatName val="0"/>
          <c:showSerName val="0"/>
          <c:showPercent val="0"/>
          <c:showBubbleSize val="0"/>
        </c:dLbls>
        <c:marker val="1"/>
        <c:smooth val="0"/>
        <c:axId val="345726728"/>
        <c:axId val="345727120"/>
      </c:lineChart>
      <c:dateAx>
        <c:axId val="345726728"/>
        <c:scaling>
          <c:orientation val="minMax"/>
        </c:scaling>
        <c:delete val="1"/>
        <c:axPos val="b"/>
        <c:numFmt formatCode="ge" sourceLinked="1"/>
        <c:majorTickMark val="none"/>
        <c:minorTickMark val="none"/>
        <c:tickLblPos val="none"/>
        <c:crossAx val="345727120"/>
        <c:crosses val="autoZero"/>
        <c:auto val="1"/>
        <c:lblOffset val="100"/>
        <c:baseTimeUnit val="years"/>
      </c:dateAx>
      <c:valAx>
        <c:axId val="34572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2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8.89</c:v>
                </c:pt>
                <c:pt idx="1">
                  <c:v>9.74</c:v>
                </c:pt>
                <c:pt idx="2">
                  <c:v>25.05</c:v>
                </c:pt>
                <c:pt idx="3">
                  <c:v>27.21</c:v>
                </c:pt>
                <c:pt idx="4">
                  <c:v>29.45</c:v>
                </c:pt>
              </c:numCache>
            </c:numRef>
          </c:val>
          <c:extLst>
            <c:ext xmlns:c16="http://schemas.microsoft.com/office/drawing/2014/chart" uri="{C3380CC4-5D6E-409C-BE32-E72D297353CC}">
              <c16:uniqueId val="{00000000-3EBB-4113-B50A-164EB7C426A1}"/>
            </c:ext>
          </c:extLst>
        </c:ser>
        <c:dLbls>
          <c:showLegendKey val="0"/>
          <c:showVal val="0"/>
          <c:showCatName val="0"/>
          <c:showSerName val="0"/>
          <c:showPercent val="0"/>
          <c:showBubbleSize val="0"/>
        </c:dLbls>
        <c:gapWidth val="150"/>
        <c:axId val="345728296"/>
        <c:axId val="34572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extLst>
            <c:ext xmlns:c16="http://schemas.microsoft.com/office/drawing/2014/chart" uri="{C3380CC4-5D6E-409C-BE32-E72D297353CC}">
              <c16:uniqueId val="{00000001-3EBB-4113-B50A-164EB7C426A1}"/>
            </c:ext>
          </c:extLst>
        </c:ser>
        <c:dLbls>
          <c:showLegendKey val="0"/>
          <c:showVal val="0"/>
          <c:showCatName val="0"/>
          <c:showSerName val="0"/>
          <c:showPercent val="0"/>
          <c:showBubbleSize val="0"/>
        </c:dLbls>
        <c:marker val="1"/>
        <c:smooth val="0"/>
        <c:axId val="345728296"/>
        <c:axId val="345728688"/>
      </c:lineChart>
      <c:dateAx>
        <c:axId val="345728296"/>
        <c:scaling>
          <c:orientation val="minMax"/>
        </c:scaling>
        <c:delete val="1"/>
        <c:axPos val="b"/>
        <c:numFmt formatCode="ge" sourceLinked="1"/>
        <c:majorTickMark val="none"/>
        <c:minorTickMark val="none"/>
        <c:tickLblPos val="none"/>
        <c:crossAx val="345728688"/>
        <c:crosses val="autoZero"/>
        <c:auto val="1"/>
        <c:lblOffset val="100"/>
        <c:baseTimeUnit val="years"/>
      </c:dateAx>
      <c:valAx>
        <c:axId val="34572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2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1-4652-9DE5-DC7109451AE8}"/>
            </c:ext>
          </c:extLst>
        </c:ser>
        <c:dLbls>
          <c:showLegendKey val="0"/>
          <c:showVal val="0"/>
          <c:showCatName val="0"/>
          <c:showSerName val="0"/>
          <c:showPercent val="0"/>
          <c:showBubbleSize val="0"/>
        </c:dLbls>
        <c:gapWidth val="150"/>
        <c:axId val="345729864"/>
        <c:axId val="34573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B1-4652-9DE5-DC7109451AE8}"/>
            </c:ext>
          </c:extLst>
        </c:ser>
        <c:dLbls>
          <c:showLegendKey val="0"/>
          <c:showVal val="0"/>
          <c:showCatName val="0"/>
          <c:showSerName val="0"/>
          <c:showPercent val="0"/>
          <c:showBubbleSize val="0"/>
        </c:dLbls>
        <c:marker val="1"/>
        <c:smooth val="0"/>
        <c:axId val="345729864"/>
        <c:axId val="345730256"/>
      </c:lineChart>
      <c:dateAx>
        <c:axId val="345729864"/>
        <c:scaling>
          <c:orientation val="minMax"/>
        </c:scaling>
        <c:delete val="1"/>
        <c:axPos val="b"/>
        <c:numFmt formatCode="ge" sourceLinked="1"/>
        <c:majorTickMark val="none"/>
        <c:minorTickMark val="none"/>
        <c:tickLblPos val="none"/>
        <c:crossAx val="345730256"/>
        <c:crosses val="autoZero"/>
        <c:auto val="1"/>
        <c:lblOffset val="100"/>
        <c:baseTimeUnit val="years"/>
      </c:dateAx>
      <c:valAx>
        <c:axId val="34573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2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6B-4B0A-8EE5-809DB556042B}"/>
            </c:ext>
          </c:extLst>
        </c:ser>
        <c:dLbls>
          <c:showLegendKey val="0"/>
          <c:showVal val="0"/>
          <c:showCatName val="0"/>
          <c:showSerName val="0"/>
          <c:showPercent val="0"/>
          <c:showBubbleSize val="0"/>
        </c:dLbls>
        <c:gapWidth val="150"/>
        <c:axId val="345731432"/>
        <c:axId val="34573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extLst>
            <c:ext xmlns:c16="http://schemas.microsoft.com/office/drawing/2014/chart" uri="{C3380CC4-5D6E-409C-BE32-E72D297353CC}">
              <c16:uniqueId val="{00000001-C76B-4B0A-8EE5-809DB556042B}"/>
            </c:ext>
          </c:extLst>
        </c:ser>
        <c:dLbls>
          <c:showLegendKey val="0"/>
          <c:showVal val="0"/>
          <c:showCatName val="0"/>
          <c:showSerName val="0"/>
          <c:showPercent val="0"/>
          <c:showBubbleSize val="0"/>
        </c:dLbls>
        <c:marker val="1"/>
        <c:smooth val="0"/>
        <c:axId val="345731432"/>
        <c:axId val="345731824"/>
      </c:lineChart>
      <c:dateAx>
        <c:axId val="345731432"/>
        <c:scaling>
          <c:orientation val="minMax"/>
        </c:scaling>
        <c:delete val="1"/>
        <c:axPos val="b"/>
        <c:numFmt formatCode="ge" sourceLinked="1"/>
        <c:majorTickMark val="none"/>
        <c:minorTickMark val="none"/>
        <c:tickLblPos val="none"/>
        <c:crossAx val="345731824"/>
        <c:crosses val="autoZero"/>
        <c:auto val="1"/>
        <c:lblOffset val="100"/>
        <c:baseTimeUnit val="years"/>
      </c:dateAx>
      <c:valAx>
        <c:axId val="34573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3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120.99</c:v>
                </c:pt>
                <c:pt idx="1">
                  <c:v>129.32</c:v>
                </c:pt>
                <c:pt idx="2">
                  <c:v>47.09</c:v>
                </c:pt>
                <c:pt idx="3">
                  <c:v>55.02</c:v>
                </c:pt>
                <c:pt idx="4">
                  <c:v>66.599999999999994</c:v>
                </c:pt>
              </c:numCache>
            </c:numRef>
          </c:val>
          <c:extLst>
            <c:ext xmlns:c16="http://schemas.microsoft.com/office/drawing/2014/chart" uri="{C3380CC4-5D6E-409C-BE32-E72D297353CC}">
              <c16:uniqueId val="{00000000-84CA-4490-A001-C7B108D83B7D}"/>
            </c:ext>
          </c:extLst>
        </c:ser>
        <c:dLbls>
          <c:showLegendKey val="0"/>
          <c:showVal val="0"/>
          <c:showCatName val="0"/>
          <c:showSerName val="0"/>
          <c:showPercent val="0"/>
          <c:showBubbleSize val="0"/>
        </c:dLbls>
        <c:gapWidth val="150"/>
        <c:axId val="345733000"/>
        <c:axId val="34573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extLst>
            <c:ext xmlns:c16="http://schemas.microsoft.com/office/drawing/2014/chart" uri="{C3380CC4-5D6E-409C-BE32-E72D297353CC}">
              <c16:uniqueId val="{00000001-84CA-4490-A001-C7B108D83B7D}"/>
            </c:ext>
          </c:extLst>
        </c:ser>
        <c:dLbls>
          <c:showLegendKey val="0"/>
          <c:showVal val="0"/>
          <c:showCatName val="0"/>
          <c:showSerName val="0"/>
          <c:showPercent val="0"/>
          <c:showBubbleSize val="0"/>
        </c:dLbls>
        <c:marker val="1"/>
        <c:smooth val="0"/>
        <c:axId val="345733000"/>
        <c:axId val="345733392"/>
      </c:lineChart>
      <c:dateAx>
        <c:axId val="345733000"/>
        <c:scaling>
          <c:orientation val="minMax"/>
        </c:scaling>
        <c:delete val="1"/>
        <c:axPos val="b"/>
        <c:numFmt formatCode="ge" sourceLinked="1"/>
        <c:majorTickMark val="none"/>
        <c:minorTickMark val="none"/>
        <c:tickLblPos val="none"/>
        <c:crossAx val="345733392"/>
        <c:crosses val="autoZero"/>
        <c:auto val="1"/>
        <c:lblOffset val="100"/>
        <c:baseTimeUnit val="years"/>
      </c:dateAx>
      <c:valAx>
        <c:axId val="3457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193.98</c:v>
                </c:pt>
                <c:pt idx="2">
                  <c:v>88.84</c:v>
                </c:pt>
                <c:pt idx="3">
                  <c:v>27.09</c:v>
                </c:pt>
                <c:pt idx="4">
                  <c:v>23.3</c:v>
                </c:pt>
              </c:numCache>
            </c:numRef>
          </c:val>
          <c:extLst>
            <c:ext xmlns:c16="http://schemas.microsoft.com/office/drawing/2014/chart" uri="{C3380CC4-5D6E-409C-BE32-E72D297353CC}">
              <c16:uniqueId val="{00000000-53A3-448C-BA6B-5A9D68A19B80}"/>
            </c:ext>
          </c:extLst>
        </c:ser>
        <c:dLbls>
          <c:showLegendKey val="0"/>
          <c:showVal val="0"/>
          <c:showCatName val="0"/>
          <c:showSerName val="0"/>
          <c:showPercent val="0"/>
          <c:showBubbleSize val="0"/>
        </c:dLbls>
        <c:gapWidth val="150"/>
        <c:axId val="345734568"/>
        <c:axId val="34573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53A3-448C-BA6B-5A9D68A19B80}"/>
            </c:ext>
          </c:extLst>
        </c:ser>
        <c:dLbls>
          <c:showLegendKey val="0"/>
          <c:showVal val="0"/>
          <c:showCatName val="0"/>
          <c:showSerName val="0"/>
          <c:showPercent val="0"/>
          <c:showBubbleSize val="0"/>
        </c:dLbls>
        <c:marker val="1"/>
        <c:smooth val="0"/>
        <c:axId val="345734568"/>
        <c:axId val="345734960"/>
      </c:lineChart>
      <c:dateAx>
        <c:axId val="345734568"/>
        <c:scaling>
          <c:orientation val="minMax"/>
        </c:scaling>
        <c:delete val="1"/>
        <c:axPos val="b"/>
        <c:numFmt formatCode="ge" sourceLinked="1"/>
        <c:majorTickMark val="none"/>
        <c:minorTickMark val="none"/>
        <c:tickLblPos val="none"/>
        <c:crossAx val="345734960"/>
        <c:crosses val="autoZero"/>
        <c:auto val="1"/>
        <c:lblOffset val="100"/>
        <c:baseTimeUnit val="years"/>
      </c:dateAx>
      <c:valAx>
        <c:axId val="34573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3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89.22</c:v>
                </c:pt>
                <c:pt idx="1">
                  <c:v>89.07</c:v>
                </c:pt>
                <c:pt idx="2">
                  <c:v>95.01</c:v>
                </c:pt>
                <c:pt idx="3">
                  <c:v>92.59</c:v>
                </c:pt>
                <c:pt idx="4">
                  <c:v>100</c:v>
                </c:pt>
              </c:numCache>
            </c:numRef>
          </c:val>
          <c:extLst>
            <c:ext xmlns:c16="http://schemas.microsoft.com/office/drawing/2014/chart" uri="{C3380CC4-5D6E-409C-BE32-E72D297353CC}">
              <c16:uniqueId val="{00000000-9CFF-4D01-95F0-6AC7340E4D47}"/>
            </c:ext>
          </c:extLst>
        </c:ser>
        <c:dLbls>
          <c:showLegendKey val="0"/>
          <c:showVal val="0"/>
          <c:showCatName val="0"/>
          <c:showSerName val="0"/>
          <c:showPercent val="0"/>
          <c:showBubbleSize val="0"/>
        </c:dLbls>
        <c:gapWidth val="150"/>
        <c:axId val="345736136"/>
        <c:axId val="34573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9CFF-4D01-95F0-6AC7340E4D47}"/>
            </c:ext>
          </c:extLst>
        </c:ser>
        <c:dLbls>
          <c:showLegendKey val="0"/>
          <c:showVal val="0"/>
          <c:showCatName val="0"/>
          <c:showSerName val="0"/>
          <c:showPercent val="0"/>
          <c:showBubbleSize val="0"/>
        </c:dLbls>
        <c:marker val="1"/>
        <c:smooth val="0"/>
        <c:axId val="345736136"/>
        <c:axId val="345736528"/>
      </c:lineChart>
      <c:dateAx>
        <c:axId val="345736136"/>
        <c:scaling>
          <c:orientation val="minMax"/>
        </c:scaling>
        <c:delete val="1"/>
        <c:axPos val="b"/>
        <c:numFmt formatCode="ge" sourceLinked="1"/>
        <c:majorTickMark val="none"/>
        <c:minorTickMark val="none"/>
        <c:tickLblPos val="none"/>
        <c:crossAx val="345736528"/>
        <c:crosses val="autoZero"/>
        <c:auto val="1"/>
        <c:lblOffset val="100"/>
        <c:baseTimeUnit val="years"/>
      </c:dateAx>
      <c:valAx>
        <c:axId val="34573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3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150.28</c:v>
                </c:pt>
                <c:pt idx="2">
                  <c:v>150.02000000000001</c:v>
                </c:pt>
                <c:pt idx="3">
                  <c:v>166.22</c:v>
                </c:pt>
                <c:pt idx="4">
                  <c:v>152.19999999999999</c:v>
                </c:pt>
              </c:numCache>
            </c:numRef>
          </c:val>
          <c:extLst>
            <c:ext xmlns:c16="http://schemas.microsoft.com/office/drawing/2014/chart" uri="{C3380CC4-5D6E-409C-BE32-E72D297353CC}">
              <c16:uniqueId val="{00000000-8BAC-4B8D-B3E1-8CC9FF1D72AE}"/>
            </c:ext>
          </c:extLst>
        </c:ser>
        <c:dLbls>
          <c:showLegendKey val="0"/>
          <c:showVal val="0"/>
          <c:showCatName val="0"/>
          <c:showSerName val="0"/>
          <c:showPercent val="0"/>
          <c:showBubbleSize val="0"/>
        </c:dLbls>
        <c:gapWidth val="150"/>
        <c:axId val="345737704"/>
        <c:axId val="34573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8BAC-4B8D-B3E1-8CC9FF1D72AE}"/>
            </c:ext>
          </c:extLst>
        </c:ser>
        <c:dLbls>
          <c:showLegendKey val="0"/>
          <c:showVal val="0"/>
          <c:showCatName val="0"/>
          <c:showSerName val="0"/>
          <c:showPercent val="0"/>
          <c:showBubbleSize val="0"/>
        </c:dLbls>
        <c:marker val="1"/>
        <c:smooth val="0"/>
        <c:axId val="345737704"/>
        <c:axId val="345738096"/>
      </c:lineChart>
      <c:dateAx>
        <c:axId val="345737704"/>
        <c:scaling>
          <c:orientation val="minMax"/>
        </c:scaling>
        <c:delete val="1"/>
        <c:axPos val="b"/>
        <c:numFmt formatCode="ge" sourceLinked="1"/>
        <c:majorTickMark val="none"/>
        <c:minorTickMark val="none"/>
        <c:tickLblPos val="none"/>
        <c:crossAx val="345738096"/>
        <c:crosses val="autoZero"/>
        <c:auto val="1"/>
        <c:lblOffset val="100"/>
        <c:baseTimeUnit val="years"/>
      </c:dateAx>
      <c:valAx>
        <c:axId val="34573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3" zoomScale="80" zoomScaleNormal="8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6" t="str">
        <f>データ!H6</f>
        <v>宮崎県　日南市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D3</v>
      </c>
      <c r="X8" s="73"/>
      <c r="Y8" s="73"/>
      <c r="Z8" s="73"/>
      <c r="AA8" s="73"/>
      <c r="AB8" s="73"/>
      <c r="AC8" s="73"/>
      <c r="AD8" s="74" t="s">
        <v>119</v>
      </c>
      <c r="AE8" s="74"/>
      <c r="AF8" s="74"/>
      <c r="AG8" s="74"/>
      <c r="AH8" s="74"/>
      <c r="AI8" s="74"/>
      <c r="AJ8" s="74"/>
      <c r="AK8" s="4"/>
      <c r="AL8" s="68">
        <f>データ!S6</f>
        <v>54999</v>
      </c>
      <c r="AM8" s="68"/>
      <c r="AN8" s="68"/>
      <c r="AO8" s="68"/>
      <c r="AP8" s="68"/>
      <c r="AQ8" s="68"/>
      <c r="AR8" s="68"/>
      <c r="AS8" s="68"/>
      <c r="AT8" s="67">
        <f>データ!T6</f>
        <v>536.11</v>
      </c>
      <c r="AU8" s="67"/>
      <c r="AV8" s="67"/>
      <c r="AW8" s="67"/>
      <c r="AX8" s="67"/>
      <c r="AY8" s="67"/>
      <c r="AZ8" s="67"/>
      <c r="BA8" s="67"/>
      <c r="BB8" s="67">
        <f>データ!U6</f>
        <v>102.59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2">
      <c r="A10" s="2"/>
      <c r="B10" s="67" t="str">
        <f>データ!N6</f>
        <v>-</v>
      </c>
      <c r="C10" s="67"/>
      <c r="D10" s="67"/>
      <c r="E10" s="67"/>
      <c r="F10" s="67"/>
      <c r="G10" s="67"/>
      <c r="H10" s="67"/>
      <c r="I10" s="67">
        <f>データ!O6</f>
        <v>72.569999999999993</v>
      </c>
      <c r="J10" s="67"/>
      <c r="K10" s="67"/>
      <c r="L10" s="67"/>
      <c r="M10" s="67"/>
      <c r="N10" s="67"/>
      <c r="O10" s="67"/>
      <c r="P10" s="67">
        <f>データ!P6</f>
        <v>5.52</v>
      </c>
      <c r="Q10" s="67"/>
      <c r="R10" s="67"/>
      <c r="S10" s="67"/>
      <c r="T10" s="67"/>
      <c r="U10" s="67"/>
      <c r="V10" s="67"/>
      <c r="W10" s="67">
        <f>データ!Q6</f>
        <v>94.43</v>
      </c>
      <c r="X10" s="67"/>
      <c r="Y10" s="67"/>
      <c r="Z10" s="67"/>
      <c r="AA10" s="67"/>
      <c r="AB10" s="67"/>
      <c r="AC10" s="67"/>
      <c r="AD10" s="68">
        <f>データ!R6</f>
        <v>2700</v>
      </c>
      <c r="AE10" s="68"/>
      <c r="AF10" s="68"/>
      <c r="AG10" s="68"/>
      <c r="AH10" s="68"/>
      <c r="AI10" s="68"/>
      <c r="AJ10" s="68"/>
      <c r="AK10" s="2"/>
      <c r="AL10" s="68">
        <f>データ!V6</f>
        <v>3015</v>
      </c>
      <c r="AM10" s="68"/>
      <c r="AN10" s="68"/>
      <c r="AO10" s="68"/>
      <c r="AP10" s="68"/>
      <c r="AQ10" s="68"/>
      <c r="AR10" s="68"/>
      <c r="AS10" s="68"/>
      <c r="AT10" s="67">
        <f>データ!W6</f>
        <v>1.57</v>
      </c>
      <c r="AU10" s="67"/>
      <c r="AV10" s="67"/>
      <c r="AW10" s="67"/>
      <c r="AX10" s="67"/>
      <c r="AY10" s="67"/>
      <c r="AZ10" s="67"/>
      <c r="BA10" s="67"/>
      <c r="BB10" s="67">
        <f>データ!X6</f>
        <v>1920.38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x14ac:dyDescent="0.2">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452041</v>
      </c>
      <c r="D6" s="34">
        <f t="shared" si="3"/>
        <v>46</v>
      </c>
      <c r="E6" s="34">
        <f t="shared" si="3"/>
        <v>17</v>
      </c>
      <c r="F6" s="34">
        <f t="shared" si="3"/>
        <v>4</v>
      </c>
      <c r="G6" s="34">
        <f t="shared" si="3"/>
        <v>0</v>
      </c>
      <c r="H6" s="34" t="str">
        <f t="shared" si="3"/>
        <v>宮崎県　日南市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72.569999999999993</v>
      </c>
      <c r="P6" s="35">
        <f t="shared" si="3"/>
        <v>5.52</v>
      </c>
      <c r="Q6" s="35">
        <f t="shared" si="3"/>
        <v>94.43</v>
      </c>
      <c r="R6" s="35">
        <f t="shared" si="3"/>
        <v>2700</v>
      </c>
      <c r="S6" s="35">
        <f t="shared" si="3"/>
        <v>54999</v>
      </c>
      <c r="T6" s="35">
        <f t="shared" si="3"/>
        <v>536.11</v>
      </c>
      <c r="U6" s="35">
        <f t="shared" si="3"/>
        <v>102.59</v>
      </c>
      <c r="V6" s="35">
        <f t="shared" si="3"/>
        <v>3015</v>
      </c>
      <c r="W6" s="35">
        <f t="shared" si="3"/>
        <v>1.57</v>
      </c>
      <c r="X6" s="35">
        <f t="shared" si="3"/>
        <v>1920.38</v>
      </c>
      <c r="Y6" s="36">
        <f>IF(Y7="",NA(),Y7)</f>
        <v>102.17</v>
      </c>
      <c r="Z6" s="36">
        <f t="shared" ref="Z6:AH6" si="4">IF(Z7="",NA(),Z7)</f>
        <v>103.29</v>
      </c>
      <c r="AA6" s="36">
        <f t="shared" si="4"/>
        <v>107.71</v>
      </c>
      <c r="AB6" s="36">
        <f t="shared" si="4"/>
        <v>105.07</v>
      </c>
      <c r="AC6" s="36">
        <f t="shared" si="4"/>
        <v>103.32</v>
      </c>
      <c r="AD6" s="36">
        <f t="shared" si="4"/>
        <v>93.85</v>
      </c>
      <c r="AE6" s="36">
        <f t="shared" si="4"/>
        <v>95.59</v>
      </c>
      <c r="AF6" s="36">
        <f t="shared" si="4"/>
        <v>96.83</v>
      </c>
      <c r="AG6" s="36">
        <f t="shared" si="4"/>
        <v>98.32</v>
      </c>
      <c r="AH6" s="36">
        <f t="shared" si="4"/>
        <v>98.04</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137.81</v>
      </c>
      <c r="AQ6" s="36">
        <f t="shared" si="5"/>
        <v>172.52</v>
      </c>
      <c r="AR6" s="36">
        <f t="shared" si="5"/>
        <v>201.29</v>
      </c>
      <c r="AS6" s="36">
        <f t="shared" si="5"/>
        <v>208.1</v>
      </c>
      <c r="AT6" s="35" t="str">
        <f>IF(AT7="","",IF(AT7="-","【-】","【"&amp;SUBSTITUTE(TEXT(AT7,"#,##0.00"),"-","△")&amp;"】"))</f>
        <v>【105.22】</v>
      </c>
      <c r="AU6" s="36">
        <f>IF(AU7="",NA(),AU7)</f>
        <v>120.99</v>
      </c>
      <c r="AV6" s="36">
        <f t="shared" ref="AV6:BD6" si="6">IF(AV7="",NA(),AV7)</f>
        <v>129.32</v>
      </c>
      <c r="AW6" s="36">
        <f t="shared" si="6"/>
        <v>47.09</v>
      </c>
      <c r="AX6" s="36">
        <f t="shared" si="6"/>
        <v>55.02</v>
      </c>
      <c r="AY6" s="36">
        <f t="shared" si="6"/>
        <v>66.599999999999994</v>
      </c>
      <c r="AZ6" s="36">
        <f t="shared" si="6"/>
        <v>209.18</v>
      </c>
      <c r="BA6" s="36">
        <f t="shared" si="6"/>
        <v>189.4</v>
      </c>
      <c r="BB6" s="36">
        <f t="shared" si="6"/>
        <v>69.430000000000007</v>
      </c>
      <c r="BC6" s="36">
        <f t="shared" si="6"/>
        <v>81.19</v>
      </c>
      <c r="BD6" s="36">
        <f t="shared" si="6"/>
        <v>75.290000000000006</v>
      </c>
      <c r="BE6" s="35" t="str">
        <f>IF(BE7="","",IF(BE7="-","【-】","【"&amp;SUBSTITUTE(TEXT(BE7,"#,##0.00"),"-","△")&amp;"】"))</f>
        <v>【54.12】</v>
      </c>
      <c r="BF6" s="35">
        <f>IF(BF7="",NA(),BF7)</f>
        <v>0</v>
      </c>
      <c r="BG6" s="36">
        <f t="shared" ref="BG6:BO6" si="7">IF(BG7="",NA(),BG7)</f>
        <v>193.98</v>
      </c>
      <c r="BH6" s="36">
        <f t="shared" si="7"/>
        <v>88.84</v>
      </c>
      <c r="BI6" s="36">
        <f t="shared" si="7"/>
        <v>27.09</v>
      </c>
      <c r="BJ6" s="36">
        <f t="shared" si="7"/>
        <v>23.3</v>
      </c>
      <c r="BK6" s="36">
        <f t="shared" si="7"/>
        <v>1716.82</v>
      </c>
      <c r="BL6" s="36">
        <f t="shared" si="7"/>
        <v>1554.05</v>
      </c>
      <c r="BM6" s="36">
        <f t="shared" si="7"/>
        <v>1671.86</v>
      </c>
      <c r="BN6" s="36">
        <f t="shared" si="7"/>
        <v>1673.47</v>
      </c>
      <c r="BO6" s="36">
        <f t="shared" si="7"/>
        <v>1592.72</v>
      </c>
      <c r="BP6" s="35" t="str">
        <f>IF(BP7="","",IF(BP7="-","【-】","【"&amp;SUBSTITUTE(TEXT(BP7,"#,##0.00"),"-","△")&amp;"】"))</f>
        <v>【1,348.09】</v>
      </c>
      <c r="BQ6" s="36">
        <f>IF(BQ7="",NA(),BQ7)</f>
        <v>89.22</v>
      </c>
      <c r="BR6" s="36">
        <f t="shared" ref="BR6:BZ6" si="8">IF(BR7="",NA(),BR7)</f>
        <v>89.07</v>
      </c>
      <c r="BS6" s="36">
        <f t="shared" si="8"/>
        <v>95.01</v>
      </c>
      <c r="BT6" s="36">
        <f t="shared" si="8"/>
        <v>92.59</v>
      </c>
      <c r="BU6" s="36">
        <f t="shared" si="8"/>
        <v>100</v>
      </c>
      <c r="BV6" s="36">
        <f t="shared" si="8"/>
        <v>51.73</v>
      </c>
      <c r="BW6" s="36">
        <f t="shared" si="8"/>
        <v>53.01</v>
      </c>
      <c r="BX6" s="36">
        <f t="shared" si="8"/>
        <v>50.54</v>
      </c>
      <c r="BY6" s="36">
        <f t="shared" si="8"/>
        <v>49.22</v>
      </c>
      <c r="BZ6" s="36">
        <f t="shared" si="8"/>
        <v>53.7</v>
      </c>
      <c r="CA6" s="35" t="str">
        <f>IF(CA7="","",IF(CA7="-","【-】","【"&amp;SUBSTITUTE(TEXT(CA7,"#,##0.00"),"-","△")&amp;"】"))</f>
        <v>【69.80】</v>
      </c>
      <c r="CB6" s="36">
        <f>IF(CB7="",NA(),CB7)</f>
        <v>150</v>
      </c>
      <c r="CC6" s="36">
        <f t="shared" ref="CC6:CK6" si="9">IF(CC7="",NA(),CC7)</f>
        <v>150.28</v>
      </c>
      <c r="CD6" s="36">
        <f t="shared" si="9"/>
        <v>150.02000000000001</v>
      </c>
      <c r="CE6" s="36">
        <f t="shared" si="9"/>
        <v>166.22</v>
      </c>
      <c r="CF6" s="36">
        <f t="shared" si="9"/>
        <v>152.19999999999999</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46.25</v>
      </c>
      <c r="CN6" s="36">
        <f t="shared" ref="CN6:CV6" si="10">IF(CN7="",NA(),CN7)</f>
        <v>48.17</v>
      </c>
      <c r="CO6" s="36">
        <f t="shared" si="10"/>
        <v>53.67</v>
      </c>
      <c r="CP6" s="36">
        <f t="shared" si="10"/>
        <v>52.25</v>
      </c>
      <c r="CQ6" s="36">
        <f t="shared" si="10"/>
        <v>56.42</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60.82</v>
      </c>
      <c r="CY6" s="36">
        <f t="shared" ref="CY6:DG6" si="11">IF(CY7="",NA(),CY7)</f>
        <v>56.65</v>
      </c>
      <c r="CZ6" s="36">
        <f t="shared" si="11"/>
        <v>56.48</v>
      </c>
      <c r="DA6" s="36">
        <f t="shared" si="11"/>
        <v>57.98</v>
      </c>
      <c r="DB6" s="36">
        <f t="shared" si="11"/>
        <v>59.2</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8.89</v>
      </c>
      <c r="DJ6" s="36">
        <f t="shared" ref="DJ6:DR6" si="12">IF(DJ7="",NA(),DJ7)</f>
        <v>9.74</v>
      </c>
      <c r="DK6" s="36">
        <f t="shared" si="12"/>
        <v>25.05</v>
      </c>
      <c r="DL6" s="36">
        <f t="shared" si="12"/>
        <v>27.21</v>
      </c>
      <c r="DM6" s="36">
        <f t="shared" si="12"/>
        <v>29.45</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x14ac:dyDescent="0.2">
      <c r="A7" s="29"/>
      <c r="B7" s="38">
        <v>2016</v>
      </c>
      <c r="C7" s="38">
        <v>452041</v>
      </c>
      <c r="D7" s="38">
        <v>46</v>
      </c>
      <c r="E7" s="38">
        <v>17</v>
      </c>
      <c r="F7" s="38">
        <v>4</v>
      </c>
      <c r="G7" s="38">
        <v>0</v>
      </c>
      <c r="H7" s="38" t="s">
        <v>108</v>
      </c>
      <c r="I7" s="38" t="s">
        <v>109</v>
      </c>
      <c r="J7" s="38" t="s">
        <v>110</v>
      </c>
      <c r="K7" s="38" t="s">
        <v>111</v>
      </c>
      <c r="L7" s="38" t="s">
        <v>112</v>
      </c>
      <c r="M7" s="38"/>
      <c r="N7" s="39" t="s">
        <v>113</v>
      </c>
      <c r="O7" s="39">
        <v>72.569999999999993</v>
      </c>
      <c r="P7" s="39">
        <v>5.52</v>
      </c>
      <c r="Q7" s="39">
        <v>94.43</v>
      </c>
      <c r="R7" s="39">
        <v>2700</v>
      </c>
      <c r="S7" s="39">
        <v>54999</v>
      </c>
      <c r="T7" s="39">
        <v>536.11</v>
      </c>
      <c r="U7" s="39">
        <v>102.59</v>
      </c>
      <c r="V7" s="39">
        <v>3015</v>
      </c>
      <c r="W7" s="39">
        <v>1.57</v>
      </c>
      <c r="X7" s="39">
        <v>1920.38</v>
      </c>
      <c r="Y7" s="39">
        <v>102.17</v>
      </c>
      <c r="Z7" s="39">
        <v>103.29</v>
      </c>
      <c r="AA7" s="39">
        <v>107.71</v>
      </c>
      <c r="AB7" s="39">
        <v>105.07</v>
      </c>
      <c r="AC7" s="39">
        <v>103.32</v>
      </c>
      <c r="AD7" s="39">
        <v>93.85</v>
      </c>
      <c r="AE7" s="39">
        <v>95.59</v>
      </c>
      <c r="AF7" s="39">
        <v>96.83</v>
      </c>
      <c r="AG7" s="39">
        <v>98.32</v>
      </c>
      <c r="AH7" s="39">
        <v>98.04</v>
      </c>
      <c r="AI7" s="39">
        <v>100.66</v>
      </c>
      <c r="AJ7" s="39">
        <v>0</v>
      </c>
      <c r="AK7" s="39">
        <v>0</v>
      </c>
      <c r="AL7" s="39">
        <v>0</v>
      </c>
      <c r="AM7" s="39">
        <v>0</v>
      </c>
      <c r="AN7" s="39">
        <v>0</v>
      </c>
      <c r="AO7" s="39">
        <v>99.89</v>
      </c>
      <c r="AP7" s="39">
        <v>137.81</v>
      </c>
      <c r="AQ7" s="39">
        <v>172.52</v>
      </c>
      <c r="AR7" s="39">
        <v>201.29</v>
      </c>
      <c r="AS7" s="39">
        <v>208.1</v>
      </c>
      <c r="AT7" s="39">
        <v>105.22</v>
      </c>
      <c r="AU7" s="39">
        <v>120.99</v>
      </c>
      <c r="AV7" s="39">
        <v>129.32</v>
      </c>
      <c r="AW7" s="39">
        <v>47.09</v>
      </c>
      <c r="AX7" s="39">
        <v>55.02</v>
      </c>
      <c r="AY7" s="39">
        <v>66.599999999999994</v>
      </c>
      <c r="AZ7" s="39">
        <v>209.18</v>
      </c>
      <c r="BA7" s="39">
        <v>189.4</v>
      </c>
      <c r="BB7" s="39">
        <v>69.430000000000007</v>
      </c>
      <c r="BC7" s="39">
        <v>81.19</v>
      </c>
      <c r="BD7" s="39">
        <v>75.290000000000006</v>
      </c>
      <c r="BE7" s="39">
        <v>54.12</v>
      </c>
      <c r="BF7" s="39">
        <v>0</v>
      </c>
      <c r="BG7" s="39">
        <v>193.98</v>
      </c>
      <c r="BH7" s="39">
        <v>88.84</v>
      </c>
      <c r="BI7" s="39">
        <v>27.09</v>
      </c>
      <c r="BJ7" s="39">
        <v>23.3</v>
      </c>
      <c r="BK7" s="39">
        <v>1716.82</v>
      </c>
      <c r="BL7" s="39">
        <v>1554.05</v>
      </c>
      <c r="BM7" s="39">
        <v>1671.86</v>
      </c>
      <c r="BN7" s="39">
        <v>1673.47</v>
      </c>
      <c r="BO7" s="39">
        <v>1592.72</v>
      </c>
      <c r="BP7" s="39">
        <v>1348.09</v>
      </c>
      <c r="BQ7" s="39">
        <v>89.22</v>
      </c>
      <c r="BR7" s="39">
        <v>89.07</v>
      </c>
      <c r="BS7" s="39">
        <v>95.01</v>
      </c>
      <c r="BT7" s="39">
        <v>92.59</v>
      </c>
      <c r="BU7" s="39">
        <v>100</v>
      </c>
      <c r="BV7" s="39">
        <v>51.73</v>
      </c>
      <c r="BW7" s="39">
        <v>53.01</v>
      </c>
      <c r="BX7" s="39">
        <v>50.54</v>
      </c>
      <c r="BY7" s="39">
        <v>49.22</v>
      </c>
      <c r="BZ7" s="39">
        <v>53.7</v>
      </c>
      <c r="CA7" s="39">
        <v>69.8</v>
      </c>
      <c r="CB7" s="39">
        <v>150</v>
      </c>
      <c r="CC7" s="39">
        <v>150.28</v>
      </c>
      <c r="CD7" s="39">
        <v>150.02000000000001</v>
      </c>
      <c r="CE7" s="39">
        <v>166.22</v>
      </c>
      <c r="CF7" s="39">
        <v>152.19999999999999</v>
      </c>
      <c r="CG7" s="39">
        <v>310.47000000000003</v>
      </c>
      <c r="CH7" s="39">
        <v>299.39</v>
      </c>
      <c r="CI7" s="39">
        <v>320.36</v>
      </c>
      <c r="CJ7" s="39">
        <v>332.02</v>
      </c>
      <c r="CK7" s="39">
        <v>300.35000000000002</v>
      </c>
      <c r="CL7" s="39">
        <v>232.54</v>
      </c>
      <c r="CM7" s="39">
        <v>46.25</v>
      </c>
      <c r="CN7" s="39">
        <v>48.17</v>
      </c>
      <c r="CO7" s="39">
        <v>53.67</v>
      </c>
      <c r="CP7" s="39">
        <v>52.25</v>
      </c>
      <c r="CQ7" s="39">
        <v>56.42</v>
      </c>
      <c r="CR7" s="39">
        <v>36.67</v>
      </c>
      <c r="CS7" s="39">
        <v>36.200000000000003</v>
      </c>
      <c r="CT7" s="39">
        <v>34.74</v>
      </c>
      <c r="CU7" s="39">
        <v>36.65</v>
      </c>
      <c r="CV7" s="39">
        <v>37.72</v>
      </c>
      <c r="CW7" s="39">
        <v>42.17</v>
      </c>
      <c r="CX7" s="39">
        <v>60.82</v>
      </c>
      <c r="CY7" s="39">
        <v>56.65</v>
      </c>
      <c r="CZ7" s="39">
        <v>56.48</v>
      </c>
      <c r="DA7" s="39">
        <v>57.98</v>
      </c>
      <c r="DB7" s="39">
        <v>59.2</v>
      </c>
      <c r="DC7" s="39">
        <v>71.239999999999995</v>
      </c>
      <c r="DD7" s="39">
        <v>71.069999999999993</v>
      </c>
      <c r="DE7" s="39">
        <v>70.14</v>
      </c>
      <c r="DF7" s="39">
        <v>68.83</v>
      </c>
      <c r="DG7" s="39">
        <v>68.459999999999994</v>
      </c>
      <c r="DH7" s="39">
        <v>82.3</v>
      </c>
      <c r="DI7" s="39">
        <v>8.89</v>
      </c>
      <c r="DJ7" s="39">
        <v>9.74</v>
      </c>
      <c r="DK7" s="39">
        <v>25.05</v>
      </c>
      <c r="DL7" s="39">
        <v>27.21</v>
      </c>
      <c r="DM7" s="39">
        <v>29.45</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2018-02-26T01:51:59Z</cp:lastPrinted>
  <dcterms:created xsi:type="dcterms:W3CDTF">2017-12-25T01:57:22Z</dcterms:created>
  <dcterms:modified xsi:type="dcterms:W3CDTF">2018-02-26T01:52:00Z</dcterms:modified>
  <cp:category/>
</cp:coreProperties>
</file>