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L10" i="4"/>
  <c r="AD10" i="4"/>
  <c r="W10" i="4"/>
  <c r="P10" i="4"/>
  <c r="I10" i="4"/>
  <c r="B10" i="4"/>
  <c r="BB8" i="4"/>
  <c r="AT8" i="4"/>
  <c r="AL8" i="4"/>
  <c r="W8" i="4"/>
  <c r="I8" i="4"/>
  <c r="B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<sst xmlns="http://schemas.openxmlformats.org/spreadsheetml/2006/main" count="257" uniqueCount="123">
  <si>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</si>
  <si>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</si>
  <si>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</si>
  <si>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</si>
  <si>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</si>
  <si>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</si>
  <si>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</si>
  <si>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</si>
  <si>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</si>
  <si>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</si>
  <si>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</si>
  <si>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</si>
  <si>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</si>
  <si>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</si>
  <si>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</si>
  <si>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</si>
  <si>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</si>
  <si>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</si>
  <si>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</si>
  <si>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</si>
  <si>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</si>
  <si>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</si>
  <si>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</si>
  <si>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</si>
  <si>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</si>
  <si>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</si>
  <si>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</si>
  <si>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</si>
  <si>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</si>
  <si>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</si>
  <si>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</si>
  <si>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</si>
  <si>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</si>
  <si>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</si>
  <si>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</si>
  <si>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</si>
  <si>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</si>
  <si>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</si>
  <si>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</si>
  <si>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</si>
  <si>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</si>
  <si>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</si>
  <si>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</si>
  <si>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</si>
  <si>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</si>
  <si>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</si>
  <si>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</si>
  <si>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</si>
  <si>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</si>
  <si>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</si>
  <si>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</si>
  <si>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</si>
  <si>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</si>
  <si>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</si>
  <si>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</si>
  <si>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</si>
  <si>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</si>
  <si>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</si>
  <si>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</si>
  <si>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</si>
  <si>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</si>
  <si>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</si>
  <si>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</si>
  <si>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</si>
  <si>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</si>
  <si>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</si>
  <si>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</si>
  <si>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</si>
  <si>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</si>
  <si>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</si>
  <si>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</si>
  <si>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</si>
  <si>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</si>
  <si>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</si>
  <si>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</si>
  <si>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</si>
  <si>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</si>
  <si>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</si>
  <si>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</si>
  <si>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</si>
  <si>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</si>
  <si>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</si>
  <si>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</si>
  <si>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</si>
  <si>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</si>
  <si>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</si>
  <si>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</si>
  <si>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</si>
  <si>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</si>
  <si>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</si>
  <si>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</si>
  <si>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</si>
  <si>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</si>
  <si>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</si>
  <si>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</si>
  <si>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</si>
  <si>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</si>
  <si>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</si>
  <si>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</si>
  <si>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</si>
  <si>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</si>
  <si>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</si>
  <si>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</si>
  <si>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</si>
  <si>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</si>
  <si>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</si>
  <si>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</si>
  <si>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</si>
  <si>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延岡市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</si>
  <si>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</si>
  <si>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</si>
  <si>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</si>
  <si>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</si>
  <si>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</si>
  <si>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</si>
  <si>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</si>
  <si>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</si>
  <si>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</si>
  <si>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</si>
  <si>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</si>
  <si>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有形固定資産減価償却率は、数値が100％に近いほど、保有資産が法定耐用年数に近づいていることを示しています。
　本事業における有形固定資産は、平成21年度に整備完了した市設置の合併浄化槽であり、施設は比較的新しく、法定耐用年数を超えていないことから、現在必要な更新事業はない状況です。</t>
    <phoneticPr fontId="4"/>
  </si>
  <si>
    <t>特定地域生活排水処理事業は、平成18年度に農業集落排水事業地周辺を「市設置型浄化槽事業」にて一体的に整備したもので、平成21年度に整備は完了しています。本市が合併浄化槽を敷設し、その利用者から使用料を徴収し、維持管理を行うものです。
・経常収支比率、流動比率、水洗化率については、100％以上で、累積欠損金も発生していません。平均値も上回っており、比較的経営の健全性は保たれています。今後も、維持管理経費の削減や使用料の確実な収入に努めます。
・企業債残高対事業規模比率は、使用料収入に対する企業債残高の割合を表しており、平均値を大きく上回っています。これは建設改良の財源を他団体より企業債に依存している状態を示していますが、近年まで浄化槽の整備事業を進めていたことが要因です。整備事業の完了後、企業債残高は着実に減少していますので、今後も収入確保と企業債残高の減少に努めます。
・施設利用率は、平均値を下回っており、施設の効率性は決して高くない状況です。</t>
    <phoneticPr fontId="4"/>
  </si>
  <si>
    <t>　本整備事業は平成21年度に終了していますが、今後、整備財源として借入を行った企業債の償還が続いていきます。施設においては、まだ更新の時期に達していませんが、将来の更新時期に備え、必要に応じて、その更新財源となる使用料の見直しを検討する必要があります。なお、経営戦略については平成２８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</si>
</sst>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303616"/>
        <c:axId val="1903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0303616"/>
        <c:axId val="190314368"/>
      </c:lineChart>
      <c:dateAx>
        <c:axId val="190303616"/>
        <c:scaling>
          <c:orientation val="minMax"/>
        </c:scaling>
        <c:delete val="1"/>
        <c:axPos val="b"/>
        <c:numFmt formatCode="ge" sourceLinked="1"/>
        <c:majorTickMark val="none"/>
        <c:minorTickMark val="none"/>
        <c:tickLblPos val="none"/>
        <c:crossAx val="190314368"/>
        <c:crosses val="autoZero"/>
        <c:auto val="1"/>
        <c:lblOffset val="100"/>
        <c:baseTimeUnit val="years"/>
      </c:dateAx>
      <c:valAx>
        <c:axId val="1903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53.85</c:v>
                </c:pt>
                <c:pt idx="1">
                  <c:v>51.92</c:v>
                </c:pt>
                <c:pt idx="2">
                  <c:v>49.52</c:v>
                </c:pt>
                <c:pt idx="3">
                  <c:v>50.48</c:v>
                </c:pt>
                <c:pt idx="4">
                  <c:v>51.43</c:v>
                </c:pt>
              </c:numCache>
            </c:numRef>
          </c:val>
        </c:ser>
        <c:dLbls>
          <c:showLegendKey val="0"/>
          <c:showVal val="0"/>
          <c:showCatName val="0"/>
          <c:showSerName val="0"/>
          <c:showPercent val="0"/>
          <c:showBubbleSize val="0"/>
        </c:dLbls>
        <c:gapWidth val="150"/>
        <c:axId val="202864128"/>
        <c:axId val="2028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02864128"/>
        <c:axId val="202866048"/>
      </c:lineChart>
      <c:dateAx>
        <c:axId val="202864128"/>
        <c:scaling>
          <c:orientation val="minMax"/>
        </c:scaling>
        <c:delete val="1"/>
        <c:axPos val="b"/>
        <c:numFmt formatCode="ge" sourceLinked="1"/>
        <c:majorTickMark val="none"/>
        <c:minorTickMark val="none"/>
        <c:tickLblPos val="none"/>
        <c:crossAx val="202866048"/>
        <c:crosses val="autoZero"/>
        <c:auto val="1"/>
        <c:lblOffset val="100"/>
        <c:baseTimeUnit val="years"/>
      </c:dateAx>
      <c:valAx>
        <c:axId val="202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99.26</c:v>
                </c:pt>
                <c:pt idx="1">
                  <c:v>100</c:v>
                </c:pt>
                <c:pt idx="2">
                  <c:v>100</c:v>
                </c:pt>
                <c:pt idx="3">
                  <c:v>100</c:v>
                </c:pt>
                <c:pt idx="4">
                  <c:v>100</c:v>
                </c:pt>
              </c:numCache>
            </c:numRef>
          </c:val>
        </c:ser>
        <c:dLbls>
          <c:showLegendKey val="0"/>
          <c:showVal val="0"/>
          <c:showCatName val="0"/>
          <c:showSerName val="0"/>
          <c:showPercent val="0"/>
          <c:showBubbleSize val="0"/>
        </c:dLbls>
        <c:gapWidth val="150"/>
        <c:axId val="200803456"/>
        <c:axId val="2008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00803456"/>
        <c:axId val="200805376"/>
      </c:lineChart>
      <c:dateAx>
        <c:axId val="200803456"/>
        <c:scaling>
          <c:orientation val="minMax"/>
        </c:scaling>
        <c:delete val="1"/>
        <c:axPos val="b"/>
        <c:numFmt formatCode="ge" sourceLinked="1"/>
        <c:majorTickMark val="none"/>
        <c:minorTickMark val="none"/>
        <c:tickLblPos val="none"/>
        <c:crossAx val="200805376"/>
        <c:crosses val="autoZero"/>
        <c:auto val="1"/>
        <c:lblOffset val="100"/>
        <c:baseTimeUnit val="years"/>
      </c:dateAx>
      <c:valAx>
        <c:axId val="2008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100.39</c:v>
                </c:pt>
                <c:pt idx="1">
                  <c:v>100.06</c:v>
                </c:pt>
                <c:pt idx="2">
                  <c:v>100.26</c:v>
                </c:pt>
                <c:pt idx="3">
                  <c:v>100.05</c:v>
                </c:pt>
                <c:pt idx="4">
                  <c:v>100.36</c:v>
                </c:pt>
              </c:numCache>
            </c:numRef>
          </c:val>
        </c:ser>
        <c:dLbls>
          <c:showLegendKey val="0"/>
          <c:showVal val="0"/>
          <c:showCatName val="0"/>
          <c:showSerName val="0"/>
          <c:showPercent val="0"/>
          <c:showBubbleSize val="0"/>
        </c:dLbls>
        <c:gapWidth val="150"/>
        <c:axId val="193489920"/>
        <c:axId val="1938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97.09</c:v>
                </c:pt>
                <c:pt idx="1">
                  <c:v>89.7</c:v>
                </c:pt>
                <c:pt idx="2">
                  <c:v>90.66</c:v>
                </c:pt>
                <c:pt idx="3">
                  <c:v>89.69</c:v>
                </c:pt>
                <c:pt idx="4">
                  <c:v>85.72</c:v>
                </c:pt>
              </c:numCache>
            </c:numRef>
          </c:val>
          <c:smooth val="0"/>
        </c:ser>
        <c:dLbls>
          <c:showLegendKey val="0"/>
          <c:showVal val="0"/>
          <c:showCatName val="0"/>
          <c:showSerName val="0"/>
          <c:showPercent val="0"/>
          <c:showBubbleSize val="0"/>
        </c:dLbls>
        <c:marker val="1"/>
        <c:smooth val="0"/>
        <c:axId val="193489920"/>
        <c:axId val="193898368"/>
      </c:lineChart>
      <c:dateAx>
        <c:axId val="193489920"/>
        <c:scaling>
          <c:orientation val="minMax"/>
        </c:scaling>
        <c:delete val="1"/>
        <c:axPos val="b"/>
        <c:numFmt formatCode="ge" sourceLinked="1"/>
        <c:majorTickMark val="none"/>
        <c:minorTickMark val="none"/>
        <c:tickLblPos val="none"/>
        <c:crossAx val="193898368"/>
        <c:crosses val="autoZero"/>
        <c:auto val="1"/>
        <c:lblOffset val="100"/>
        <c:baseTimeUnit val="years"/>
      </c:dateAx>
      <c:valAx>
        <c:axId val="1938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7.31</c:v>
                </c:pt>
                <c:pt idx="1">
                  <c:v>8.8800000000000008</c:v>
                </c:pt>
                <c:pt idx="2">
                  <c:v>17.600000000000001</c:v>
                </c:pt>
                <c:pt idx="3">
                  <c:v>20.63</c:v>
                </c:pt>
                <c:pt idx="4">
                  <c:v>23.66</c:v>
                </c:pt>
              </c:numCache>
            </c:numRef>
          </c:val>
        </c:ser>
        <c:dLbls>
          <c:showLegendKey val="0"/>
          <c:showVal val="0"/>
          <c:showCatName val="0"/>
          <c:showSerName val="0"/>
          <c:showPercent val="0"/>
          <c:showBubbleSize val="0"/>
        </c:dLbls>
        <c:gapWidth val="150"/>
        <c:axId val="195022208"/>
        <c:axId val="1950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6.32</c:v>
                </c:pt>
                <c:pt idx="1">
                  <c:v>6.48</c:v>
                </c:pt>
                <c:pt idx="2">
                  <c:v>13.6</c:v>
                </c:pt>
                <c:pt idx="3">
                  <c:v>14.97</c:v>
                </c:pt>
                <c:pt idx="4">
                  <c:v>16.16</c:v>
                </c:pt>
              </c:numCache>
            </c:numRef>
          </c:val>
          <c:smooth val="0"/>
        </c:ser>
        <c:dLbls>
          <c:showLegendKey val="0"/>
          <c:showVal val="0"/>
          <c:showCatName val="0"/>
          <c:showSerName val="0"/>
          <c:showPercent val="0"/>
          <c:showBubbleSize val="0"/>
        </c:dLbls>
        <c:marker val="1"/>
        <c:smooth val="0"/>
        <c:axId val="195022208"/>
        <c:axId val="195024384"/>
      </c:lineChart>
      <c:dateAx>
        <c:axId val="195022208"/>
        <c:scaling>
          <c:orientation val="minMax"/>
        </c:scaling>
        <c:delete val="1"/>
        <c:axPos val="b"/>
        <c:numFmt formatCode="ge" sourceLinked="1"/>
        <c:majorTickMark val="none"/>
        <c:minorTickMark val="none"/>
        <c:tickLblPos val="none"/>
        <c:crossAx val="195024384"/>
        <c:crosses val="autoZero"/>
        <c:auto val="1"/>
        <c:lblOffset val="100"/>
        <c:baseTimeUnit val="years"/>
      </c:dateAx>
      <c:valAx>
        <c:axId val="1950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9074432"/>
        <c:axId val="1891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9074432"/>
        <c:axId val="189105280"/>
      </c:lineChart>
      <c:dateAx>
        <c:axId val="189074432"/>
        <c:scaling>
          <c:orientation val="minMax"/>
        </c:scaling>
        <c:delete val="1"/>
        <c:axPos val="b"/>
        <c:numFmt formatCode="ge" sourceLinked="1"/>
        <c:majorTickMark val="none"/>
        <c:minorTickMark val="none"/>
        <c:tickLblPos val="none"/>
        <c:crossAx val="189105280"/>
        <c:crosses val="autoZero"/>
        <c:auto val="1"/>
        <c:lblOffset val="100"/>
        <c:baseTimeUnit val="years"/>
      </c:dateAx>
      <c:valAx>
        <c:axId val="1891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309312"/>
        <c:axId val="1933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42.06</c:v>
                </c:pt>
                <c:pt idx="1">
                  <c:v>76.069999999999993</c:v>
                </c:pt>
                <c:pt idx="2">
                  <c:v>91.1</c:v>
                </c:pt>
                <c:pt idx="3">
                  <c:v>124.89</c:v>
                </c:pt>
                <c:pt idx="4">
                  <c:v>129.72999999999999</c:v>
                </c:pt>
              </c:numCache>
            </c:numRef>
          </c:val>
          <c:smooth val="0"/>
        </c:ser>
        <c:dLbls>
          <c:showLegendKey val="0"/>
          <c:showVal val="0"/>
          <c:showCatName val="0"/>
          <c:showSerName val="0"/>
          <c:showPercent val="0"/>
          <c:showBubbleSize val="0"/>
        </c:dLbls>
        <c:marker val="1"/>
        <c:smooth val="0"/>
        <c:axId val="193309312"/>
        <c:axId val="193323776"/>
      </c:lineChart>
      <c:dateAx>
        <c:axId val="193309312"/>
        <c:scaling>
          <c:orientation val="minMax"/>
        </c:scaling>
        <c:delete val="1"/>
        <c:axPos val="b"/>
        <c:numFmt formatCode="ge" sourceLinked="1"/>
        <c:majorTickMark val="none"/>
        <c:minorTickMark val="none"/>
        <c:tickLblPos val="none"/>
        <c:crossAx val="193323776"/>
        <c:crosses val="autoZero"/>
        <c:auto val="1"/>
        <c:lblOffset val="100"/>
        <c:baseTimeUnit val="years"/>
      </c:dateAx>
      <c:valAx>
        <c:axId val="1933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299.55</c:v>
                </c:pt>
                <c:pt idx="1">
                  <c:v>415.17</c:v>
                </c:pt>
                <c:pt idx="2">
                  <c:v>295.76</c:v>
                </c:pt>
                <c:pt idx="3">
                  <c:v>290.49</c:v>
                </c:pt>
                <c:pt idx="4">
                  <c:v>294.68</c:v>
                </c:pt>
              </c:numCache>
            </c:numRef>
          </c:val>
        </c:ser>
        <c:dLbls>
          <c:showLegendKey val="0"/>
          <c:showVal val="0"/>
          <c:showCatName val="0"/>
          <c:showSerName val="0"/>
          <c:showPercent val="0"/>
          <c:showBubbleSize val="0"/>
        </c:dLbls>
        <c:gapWidth val="150"/>
        <c:axId val="195123456"/>
        <c:axId val="1951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701.64</c:v>
                </c:pt>
                <c:pt idx="1">
                  <c:v>377.59</c:v>
                </c:pt>
                <c:pt idx="2">
                  <c:v>247.48</c:v>
                </c:pt>
                <c:pt idx="3">
                  <c:v>221.76</c:v>
                </c:pt>
                <c:pt idx="4">
                  <c:v>180.07</c:v>
                </c:pt>
              </c:numCache>
            </c:numRef>
          </c:val>
          <c:smooth val="0"/>
        </c:ser>
        <c:dLbls>
          <c:showLegendKey val="0"/>
          <c:showVal val="0"/>
          <c:showCatName val="0"/>
          <c:showSerName val="0"/>
          <c:showPercent val="0"/>
          <c:showBubbleSize val="0"/>
        </c:dLbls>
        <c:marker val="1"/>
        <c:smooth val="0"/>
        <c:axId val="195123456"/>
        <c:axId val="195137920"/>
      </c:lineChart>
      <c:dateAx>
        <c:axId val="195123456"/>
        <c:scaling>
          <c:orientation val="minMax"/>
        </c:scaling>
        <c:delete val="1"/>
        <c:axPos val="b"/>
        <c:numFmt formatCode="ge" sourceLinked="1"/>
        <c:majorTickMark val="none"/>
        <c:minorTickMark val="none"/>
        <c:tickLblPos val="none"/>
        <c:crossAx val="195137920"/>
        <c:crosses val="autoZero"/>
        <c:auto val="1"/>
        <c:lblOffset val="100"/>
        <c:baseTimeUnit val="years"/>
      </c:dateAx>
      <c:valAx>
        <c:axId val="1951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1844.2</c:v>
                </c:pt>
                <c:pt idx="1">
                  <c:v>1848.5</c:v>
                </c:pt>
                <c:pt idx="2">
                  <c:v>1909.67</c:v>
                </c:pt>
                <c:pt idx="3">
                  <c:v>1824.21</c:v>
                </c:pt>
                <c:pt idx="4">
                  <c:v>1536.15</c:v>
                </c:pt>
              </c:numCache>
            </c:numRef>
          </c:val>
        </c:ser>
        <c:dLbls>
          <c:showLegendKey val="0"/>
          <c:showVal val="0"/>
          <c:showCatName val="0"/>
          <c:showSerName val="0"/>
          <c:showPercent val="0"/>
          <c:showBubbleSize val="0"/>
        </c:dLbls>
        <c:gapWidth val="150"/>
        <c:axId val="195159936"/>
        <c:axId val="1951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95159936"/>
        <c:axId val="195162112"/>
      </c:lineChart>
      <c:dateAx>
        <c:axId val="195159936"/>
        <c:scaling>
          <c:orientation val="minMax"/>
        </c:scaling>
        <c:delete val="1"/>
        <c:axPos val="b"/>
        <c:numFmt formatCode="ge" sourceLinked="1"/>
        <c:majorTickMark val="none"/>
        <c:minorTickMark val="none"/>
        <c:tickLblPos val="none"/>
        <c:crossAx val="195162112"/>
        <c:crosses val="autoZero"/>
        <c:auto val="1"/>
        <c:lblOffset val="100"/>
        <c:baseTimeUnit val="years"/>
      </c:dateAx>
      <c:valAx>
        <c:axId val="1951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56.95</c:v>
                </c:pt>
                <c:pt idx="1">
                  <c:v>55.21</c:v>
                </c:pt>
                <c:pt idx="2">
                  <c:v>49.78</c:v>
                </c:pt>
                <c:pt idx="3">
                  <c:v>50.07</c:v>
                </c:pt>
                <c:pt idx="4">
                  <c:v>51.95</c:v>
                </c:pt>
              </c:numCache>
            </c:numRef>
          </c:val>
        </c:ser>
        <c:dLbls>
          <c:showLegendKey val="0"/>
          <c:showVal val="0"/>
          <c:showCatName val="0"/>
          <c:showSerName val="0"/>
          <c:showPercent val="0"/>
          <c:showBubbleSize val="0"/>
        </c:dLbls>
        <c:gapWidth val="150"/>
        <c:axId val="195249664"/>
        <c:axId val="1952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95249664"/>
        <c:axId val="195251584"/>
      </c:lineChart>
      <c:dateAx>
        <c:axId val="195249664"/>
        <c:scaling>
          <c:orientation val="minMax"/>
        </c:scaling>
        <c:delete val="1"/>
        <c:axPos val="b"/>
        <c:numFmt formatCode="ge" sourceLinked="1"/>
        <c:majorTickMark val="none"/>
        <c:minorTickMark val="none"/>
        <c:tickLblPos val="none"/>
        <c:crossAx val="195251584"/>
        <c:crosses val="autoZero"/>
        <c:auto val="1"/>
        <c:lblOffset val="100"/>
        <c:baseTimeUnit val="years"/>
      </c:dateAx>
      <c:valAx>
        <c:axId val="1952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218.59</c:v>
                </c:pt>
                <c:pt idx="1">
                  <c:v>227.48</c:v>
                </c:pt>
                <c:pt idx="2">
                  <c:v>249.69</c:v>
                </c:pt>
                <c:pt idx="3">
                  <c:v>248.13</c:v>
                </c:pt>
                <c:pt idx="4">
                  <c:v>239.89</c:v>
                </c:pt>
              </c:numCache>
            </c:numRef>
          </c:val>
        </c:ser>
        <c:dLbls>
          <c:showLegendKey val="0"/>
          <c:showVal val="0"/>
          <c:showCatName val="0"/>
          <c:showSerName val="0"/>
          <c:showPercent val="0"/>
          <c:showBubbleSize val="0"/>
        </c:dLbls>
        <c:gapWidth val="150"/>
        <c:axId val="195290240"/>
        <c:axId val="1952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95290240"/>
        <c:axId val="195292160"/>
      </c:lineChart>
      <c:dateAx>
        <c:axId val="195290240"/>
        <c:scaling>
          <c:orientation val="minMax"/>
        </c:scaling>
        <c:delete val="1"/>
        <c:axPos val="b"/>
        <c:numFmt formatCode="ge" sourceLinked="1"/>
        <c:majorTickMark val="none"/>
        <c:minorTickMark val="none"/>
        <c:tickLblPos val="none"/>
        <c:crossAx val="195292160"/>
        <c:crosses val="autoZero"/>
        <c:auto val="1"/>
        <c:lblOffset val="100"/>
        <c:baseTimeUnit val="years"/>
      </c:dateAx>
      <c:valAx>
        <c:axId val="1952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8" zoomScaleNormal="100" workbookViewId="0">
      <selection activeCell="BK72" sqref="BK7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宮崎県　延岡市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特定地域生活排水処理</v>
      </c>
      <c r="Q8" s="73"/>
      <c r="R8" s="73"/>
      <c r="S8" s="73"/>
      <c r="T8" s="73"/>
      <c r="U8" s="73"/>
      <c r="V8" s="73"/>
      <c r="W8" s="73" t="str">
        <f>データ!L6</f>
        <v>K3</v>
      </c>
      <c r="X8" s="73"/>
      <c r="Y8" s="73"/>
      <c r="Z8" s="73"/>
      <c r="AA8" s="73"/>
      <c r="AB8" s="73"/>
      <c r="AC8" s="73"/>
      <c r="AD8" s="74" t="s">
        <v>119</v>
      </c>
      <c r="AE8" s="74"/>
      <c r="AF8" s="74"/>
      <c r="AG8" s="74"/>
      <c r="AH8" s="74"/>
      <c r="AI8" s="74"/>
      <c r="AJ8" s="74"/>
      <c r="AK8" s="4"/>
      <c r="AL8" s="68">
        <f>データ!S6</f>
        <v>126612</v>
      </c>
      <c r="AM8" s="68"/>
      <c r="AN8" s="68"/>
      <c r="AO8" s="68"/>
      <c r="AP8" s="68"/>
      <c r="AQ8" s="68"/>
      <c r="AR8" s="68"/>
      <c r="AS8" s="68"/>
      <c r="AT8" s="67">
        <f>データ!T6</f>
        <v>868.02</v>
      </c>
      <c r="AU8" s="67"/>
      <c r="AV8" s="67"/>
      <c r="AW8" s="67"/>
      <c r="AX8" s="67"/>
      <c r="AY8" s="67"/>
      <c r="AZ8" s="67"/>
      <c r="BA8" s="67"/>
      <c r="BB8" s="67">
        <f>データ!U6</f>
        <v>145.86000000000001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31.63</v>
      </c>
      <c r="J10" s="67"/>
      <c r="K10" s="67"/>
      <c r="L10" s="67"/>
      <c r="M10" s="67"/>
      <c r="N10" s="67"/>
      <c r="O10" s="67"/>
      <c r="P10" s="67">
        <f>データ!P6</f>
        <v>0.21</v>
      </c>
      <c r="Q10" s="67"/>
      <c r="R10" s="67"/>
      <c r="S10" s="67"/>
      <c r="T10" s="67"/>
      <c r="U10" s="67"/>
      <c r="V10" s="67"/>
      <c r="W10" s="67">
        <f>データ!Q6</f>
        <v>100</v>
      </c>
      <c r="X10" s="67"/>
      <c r="Y10" s="67"/>
      <c r="Z10" s="67"/>
      <c r="AA10" s="67"/>
      <c r="AB10" s="67"/>
      <c r="AC10" s="67"/>
      <c r="AD10" s="68">
        <f>データ!R6</f>
        <v>2571</v>
      </c>
      <c r="AE10" s="68"/>
      <c r="AF10" s="68"/>
      <c r="AG10" s="68"/>
      <c r="AH10" s="68"/>
      <c r="AI10" s="68"/>
      <c r="AJ10" s="68"/>
      <c r="AK10" s="2"/>
      <c r="AL10" s="68">
        <f>データ!V6</f>
        <v>270</v>
      </c>
      <c r="AM10" s="68"/>
      <c r="AN10" s="68"/>
      <c r="AO10" s="68"/>
      <c r="AP10" s="68"/>
      <c r="AQ10" s="68"/>
      <c r="AR10" s="68"/>
      <c r="AS10" s="68"/>
      <c r="AT10" s="67">
        <f>データ!W6</f>
        <v>10.06</v>
      </c>
      <c r="AU10" s="67"/>
      <c r="AV10" s="67"/>
      <c r="AW10" s="67"/>
      <c r="AX10" s="67"/>
      <c r="AY10" s="67"/>
      <c r="AZ10" s="67"/>
      <c r="BA10" s="67"/>
      <c r="BB10" s="67">
        <f>データ!X6</f>
        <v>26.84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452033</v>
      </c>
      <c r="D6" s="34">
        <f t="shared" si="3"/>
        <v>46</v>
      </c>
      <c r="E6" s="34">
        <f t="shared" si="3"/>
        <v>18</v>
      </c>
      <c r="F6" s="34">
        <f t="shared" si="3"/>
        <v>0</v>
      </c>
      <c r="G6" s="34">
        <f t="shared" si="3"/>
        <v>0</v>
      </c>
      <c r="H6" s="34" t="str">
        <f t="shared" si="3"/>
        <v>宮崎県　延岡市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31.63</v>
      </c>
      <c r="P6" s="35">
        <f t="shared" si="3"/>
        <v>0.21</v>
      </c>
      <c r="Q6" s="35">
        <f t="shared" si="3"/>
        <v>100</v>
      </c>
      <c r="R6" s="35">
        <f t="shared" si="3"/>
        <v>2571</v>
      </c>
      <c r="S6" s="35">
        <f t="shared" si="3"/>
        <v>126612</v>
      </c>
      <c r="T6" s="35">
        <f t="shared" si="3"/>
        <v>868.02</v>
      </c>
      <c r="U6" s="35">
        <f t="shared" si="3"/>
        <v>145.86000000000001</v>
      </c>
      <c r="V6" s="35">
        <f t="shared" si="3"/>
        <v>270</v>
      </c>
      <c r="W6" s="35">
        <f t="shared" si="3"/>
        <v>10.06</v>
      </c>
      <c r="X6" s="35">
        <f t="shared" si="3"/>
        <v>26.84</v>
      </c>
      <c r="Y6" s="36">
        <f>IF(Y7="",NA(),Y7)</f>
        <v>100.39</v>
      </c>
      <c r="Z6" s="36">
        <f t="shared" ref="Z6:AH6" si="4">IF(Z7="",NA(),Z7)</f>
        <v>100.06</v>
      </c>
      <c r="AA6" s="36">
        <f t="shared" si="4"/>
        <v>100.26</v>
      </c>
      <c r="AB6" s="36">
        <f t="shared" si="4"/>
        <v>100.05</v>
      </c>
      <c r="AC6" s="36">
        <f t="shared" si="4"/>
        <v>100.36</v>
      </c>
      <c r="AD6" s="36">
        <f t="shared" si="4"/>
        <v>97.09</v>
      </c>
      <c r="AE6" s="36">
        <f t="shared" si="4"/>
        <v>89.7</v>
      </c>
      <c r="AF6" s="36">
        <f t="shared" si="4"/>
        <v>90.66</v>
      </c>
      <c r="AG6" s="36">
        <f t="shared" si="4"/>
        <v>89.69</v>
      </c>
      <c r="AH6" s="36">
        <f t="shared" si="4"/>
        <v>85.72</v>
      </c>
      <c r="AI6" s="35" t="str">
        <f>IF(AI7="","",IF(AI7="-","【-】","【"&amp;SUBSTITUTE(TEXT(AI7,"#,##0.00"),"-","△")&amp;"】"))</f>
        <v>【80.96】</v>
      </c>
      <c r="AJ6" s="35">
        <f>IF(AJ7="",NA(),AJ7)</f>
        <v>0</v>
      </c>
      <c r="AK6" s="35">
        <f t="shared" ref="AK6:AS6" si="5">IF(AK7="",NA(),AK7)</f>
        <v>0</v>
      </c>
      <c r="AL6" s="35">
        <f t="shared" si="5"/>
        <v>0</v>
      </c>
      <c r="AM6" s="35">
        <f t="shared" si="5"/>
        <v>0</v>
      </c>
      <c r="AN6" s="35">
        <f t="shared" si="5"/>
        <v>0</v>
      </c>
      <c r="AO6" s="36">
        <f t="shared" si="5"/>
        <v>42.06</v>
      </c>
      <c r="AP6" s="36">
        <f t="shared" si="5"/>
        <v>76.069999999999993</v>
      </c>
      <c r="AQ6" s="36">
        <f t="shared" si="5"/>
        <v>91.1</v>
      </c>
      <c r="AR6" s="36">
        <f t="shared" si="5"/>
        <v>124.89</v>
      </c>
      <c r="AS6" s="36">
        <f t="shared" si="5"/>
        <v>129.72999999999999</v>
      </c>
      <c r="AT6" s="35" t="str">
        <f>IF(AT7="","",IF(AT7="-","【-】","【"&amp;SUBSTITUTE(TEXT(AT7,"#,##0.00"),"-","△")&amp;"】"))</f>
        <v>【213.56】</v>
      </c>
      <c r="AU6" s="36">
        <f>IF(AU7="",NA(),AU7)</f>
        <v>299.55</v>
      </c>
      <c r="AV6" s="36">
        <f t="shared" ref="AV6:BD6" si="6">IF(AV7="",NA(),AV7)</f>
        <v>415.17</v>
      </c>
      <c r="AW6" s="36">
        <f t="shared" si="6"/>
        <v>295.76</v>
      </c>
      <c r="AX6" s="36">
        <f t="shared" si="6"/>
        <v>290.49</v>
      </c>
      <c r="AY6" s="36">
        <f t="shared" si="6"/>
        <v>294.68</v>
      </c>
      <c r="AZ6" s="36">
        <f t="shared" si="6"/>
        <v>701.64</v>
      </c>
      <c r="BA6" s="36">
        <f t="shared" si="6"/>
        <v>377.59</v>
      </c>
      <c r="BB6" s="36">
        <f t="shared" si="6"/>
        <v>247.48</v>
      </c>
      <c r="BC6" s="36">
        <f t="shared" si="6"/>
        <v>221.76</v>
      </c>
      <c r="BD6" s="36">
        <f t="shared" si="6"/>
        <v>180.07</v>
      </c>
      <c r="BE6" s="35" t="str">
        <f>IF(BE7="","",IF(BE7="-","【-】","【"&amp;SUBSTITUTE(TEXT(BE7,"#,##0.00"),"-","△")&amp;"】"))</f>
        <v>【141.07】</v>
      </c>
      <c r="BF6" s="36">
        <f>IF(BF7="",NA(),BF7)</f>
        <v>1844.2</v>
      </c>
      <c r="BG6" s="36">
        <f t="shared" ref="BG6:BO6" si="7">IF(BG7="",NA(),BG7)</f>
        <v>1848.5</v>
      </c>
      <c r="BH6" s="36">
        <f t="shared" si="7"/>
        <v>1909.67</v>
      </c>
      <c r="BI6" s="36">
        <f t="shared" si="7"/>
        <v>1824.21</v>
      </c>
      <c r="BJ6" s="36">
        <f t="shared" si="7"/>
        <v>1536.15</v>
      </c>
      <c r="BK6" s="36">
        <f t="shared" si="7"/>
        <v>430.64</v>
      </c>
      <c r="BL6" s="36">
        <f t="shared" si="7"/>
        <v>446.63</v>
      </c>
      <c r="BM6" s="36">
        <f t="shared" si="7"/>
        <v>416.91</v>
      </c>
      <c r="BN6" s="36">
        <f t="shared" si="7"/>
        <v>392.19</v>
      </c>
      <c r="BO6" s="36">
        <f t="shared" si="7"/>
        <v>413.5</v>
      </c>
      <c r="BP6" s="35" t="str">
        <f>IF(BP7="","",IF(BP7="-","【-】","【"&amp;SUBSTITUTE(TEXT(BP7,"#,##0.00"),"-","△")&amp;"】"))</f>
        <v>【346.13】</v>
      </c>
      <c r="BQ6" s="36">
        <f>IF(BQ7="",NA(),BQ7)</f>
        <v>56.95</v>
      </c>
      <c r="BR6" s="36">
        <f t="shared" ref="BR6:BZ6" si="8">IF(BR7="",NA(),BR7)</f>
        <v>55.21</v>
      </c>
      <c r="BS6" s="36">
        <f t="shared" si="8"/>
        <v>49.78</v>
      </c>
      <c r="BT6" s="36">
        <f t="shared" si="8"/>
        <v>50.07</v>
      </c>
      <c r="BU6" s="36">
        <f t="shared" si="8"/>
        <v>51.95</v>
      </c>
      <c r="BV6" s="36">
        <f t="shared" si="8"/>
        <v>58.78</v>
      </c>
      <c r="BW6" s="36">
        <f t="shared" si="8"/>
        <v>58.53</v>
      </c>
      <c r="BX6" s="36">
        <f t="shared" si="8"/>
        <v>57.93</v>
      </c>
      <c r="BY6" s="36">
        <f t="shared" si="8"/>
        <v>57.03</v>
      </c>
      <c r="BZ6" s="36">
        <f t="shared" si="8"/>
        <v>55.84</v>
      </c>
      <c r="CA6" s="35" t="str">
        <f>IF(CA7="","",IF(CA7="-","【-】","【"&amp;SUBSTITUTE(TEXT(CA7,"#,##0.00"),"-","△")&amp;"】"))</f>
        <v>【59.83】</v>
      </c>
      <c r="CB6" s="36">
        <f>IF(CB7="",NA(),CB7)</f>
        <v>218.59</v>
      </c>
      <c r="CC6" s="36">
        <f t="shared" ref="CC6:CK6" si="9">IF(CC7="",NA(),CC7)</f>
        <v>227.48</v>
      </c>
      <c r="CD6" s="36">
        <f t="shared" si="9"/>
        <v>249.69</v>
      </c>
      <c r="CE6" s="36">
        <f t="shared" si="9"/>
        <v>248.13</v>
      </c>
      <c r="CF6" s="36">
        <f t="shared" si="9"/>
        <v>239.89</v>
      </c>
      <c r="CG6" s="36">
        <f t="shared" si="9"/>
        <v>257.02999999999997</v>
      </c>
      <c r="CH6" s="36">
        <f t="shared" si="9"/>
        <v>266.57</v>
      </c>
      <c r="CI6" s="36">
        <f t="shared" si="9"/>
        <v>276.93</v>
      </c>
      <c r="CJ6" s="36">
        <f t="shared" si="9"/>
        <v>283.73</v>
      </c>
      <c r="CK6" s="36">
        <f t="shared" si="9"/>
        <v>287.57</v>
      </c>
      <c r="CL6" s="35" t="str">
        <f>IF(CL7="","",IF(CL7="-","【-】","【"&amp;SUBSTITUTE(TEXT(CL7,"#,##0.00"),"-","△")&amp;"】"))</f>
        <v>【268.69】</v>
      </c>
      <c r="CM6" s="36">
        <f>IF(CM7="",NA(),CM7)</f>
        <v>53.85</v>
      </c>
      <c r="CN6" s="36">
        <f t="shared" ref="CN6:CV6" si="10">IF(CN7="",NA(),CN7)</f>
        <v>51.92</v>
      </c>
      <c r="CO6" s="36">
        <f t="shared" si="10"/>
        <v>49.52</v>
      </c>
      <c r="CP6" s="36">
        <f t="shared" si="10"/>
        <v>50.48</v>
      </c>
      <c r="CQ6" s="36">
        <f t="shared" si="10"/>
        <v>51.43</v>
      </c>
      <c r="CR6" s="36">
        <f t="shared" si="10"/>
        <v>61.93</v>
      </c>
      <c r="CS6" s="36">
        <f t="shared" si="10"/>
        <v>58.06</v>
      </c>
      <c r="CT6" s="36">
        <f t="shared" si="10"/>
        <v>59.08</v>
      </c>
      <c r="CU6" s="36">
        <f t="shared" si="10"/>
        <v>58.25</v>
      </c>
      <c r="CV6" s="36">
        <f t="shared" si="10"/>
        <v>61.55</v>
      </c>
      <c r="CW6" s="35" t="str">
        <f>IF(CW7="","",IF(CW7="-","【-】","【"&amp;SUBSTITUTE(TEXT(CW7,"#,##0.00"),"-","△")&amp;"】"))</f>
        <v>【61.71】</v>
      </c>
      <c r="CX6" s="36">
        <f>IF(CX7="",NA(),CX7)</f>
        <v>99.26</v>
      </c>
      <c r="CY6" s="36">
        <f t="shared" ref="CY6:DG6" si="11">IF(CY7="",NA(),CY7)</f>
        <v>100</v>
      </c>
      <c r="CZ6" s="36">
        <f t="shared" si="11"/>
        <v>100</v>
      </c>
      <c r="DA6" s="36">
        <f t="shared" si="11"/>
        <v>100</v>
      </c>
      <c r="DB6" s="36">
        <f t="shared" si="11"/>
        <v>100</v>
      </c>
      <c r="DC6" s="36">
        <f t="shared" si="11"/>
        <v>77.25</v>
      </c>
      <c r="DD6" s="36">
        <f t="shared" si="11"/>
        <v>75.790000000000006</v>
      </c>
      <c r="DE6" s="36">
        <f t="shared" si="11"/>
        <v>77.12</v>
      </c>
      <c r="DF6" s="36">
        <f t="shared" si="11"/>
        <v>68.150000000000006</v>
      </c>
      <c r="DG6" s="36">
        <f t="shared" si="11"/>
        <v>67.489999999999995</v>
      </c>
      <c r="DH6" s="35" t="str">
        <f>IF(DH7="","",IF(DH7="-","【-】","【"&amp;SUBSTITUTE(TEXT(DH7,"#,##0.00"),"-","△")&amp;"】"))</f>
        <v>【75.78】</v>
      </c>
      <c r="DI6" s="36">
        <f>IF(DI7="",NA(),DI7)</f>
        <v>7.31</v>
      </c>
      <c r="DJ6" s="36">
        <f t="shared" ref="DJ6:DR6" si="12">IF(DJ7="",NA(),DJ7)</f>
        <v>8.8800000000000008</v>
      </c>
      <c r="DK6" s="36">
        <f t="shared" si="12"/>
        <v>17.600000000000001</v>
      </c>
      <c r="DL6" s="36">
        <f t="shared" si="12"/>
        <v>20.63</v>
      </c>
      <c r="DM6" s="36">
        <f t="shared" si="12"/>
        <v>23.66</v>
      </c>
      <c r="DN6" s="36">
        <f t="shared" si="12"/>
        <v>6.32</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452033</v>
      </c>
      <c r="D7" s="38">
        <v>46</v>
      </c>
      <c r="E7" s="38">
        <v>18</v>
      </c>
      <c r="F7" s="38">
        <v>0</v>
      </c>
      <c r="G7" s="38">
        <v>0</v>
      </c>
      <c r="H7" s="38" t="s">
        <v>108</v>
      </c>
      <c r="I7" s="38" t="s">
        <v>109</v>
      </c>
      <c r="J7" s="38" t="s">
        <v>110</v>
      </c>
      <c r="K7" s="38" t="s">
        <v>111</v>
      </c>
      <c r="L7" s="38" t="s">
        <v>112</v>
      </c>
      <c r="M7" s="38"/>
      <c r="N7" s="39" t="s">
        <v>113</v>
      </c>
      <c r="O7" s="39">
        <v>31.63</v>
      </c>
      <c r="P7" s="39">
        <v>0.21</v>
      </c>
      <c r="Q7" s="39">
        <v>100</v>
      </c>
      <c r="R7" s="39">
        <v>2571</v>
      </c>
      <c r="S7" s="39">
        <v>126612</v>
      </c>
      <c r="T7" s="39">
        <v>868.02</v>
      </c>
      <c r="U7" s="39">
        <v>145.86000000000001</v>
      </c>
      <c r="V7" s="39">
        <v>270</v>
      </c>
      <c r="W7" s="39">
        <v>10.06</v>
      </c>
      <c r="X7" s="39">
        <v>26.84</v>
      </c>
      <c r="Y7" s="39">
        <v>100.39</v>
      </c>
      <c r="Z7" s="39">
        <v>100.06</v>
      </c>
      <c r="AA7" s="39">
        <v>100.26</v>
      </c>
      <c r="AB7" s="39">
        <v>100.05</v>
      </c>
      <c r="AC7" s="39">
        <v>100.36</v>
      </c>
      <c r="AD7" s="39">
        <v>97.09</v>
      </c>
      <c r="AE7" s="39">
        <v>89.7</v>
      </c>
      <c r="AF7" s="39">
        <v>90.66</v>
      </c>
      <c r="AG7" s="39">
        <v>89.69</v>
      </c>
      <c r="AH7" s="39">
        <v>85.72</v>
      </c>
      <c r="AI7" s="39">
        <v>80.959999999999994</v>
      </c>
      <c r="AJ7" s="39">
        <v>0</v>
      </c>
      <c r="AK7" s="39">
        <v>0</v>
      </c>
      <c r="AL7" s="39">
        <v>0</v>
      </c>
      <c r="AM7" s="39">
        <v>0</v>
      </c>
      <c r="AN7" s="39">
        <v>0</v>
      </c>
      <c r="AO7" s="39">
        <v>42.06</v>
      </c>
      <c r="AP7" s="39">
        <v>76.069999999999993</v>
      </c>
      <c r="AQ7" s="39">
        <v>91.1</v>
      </c>
      <c r="AR7" s="39">
        <v>124.89</v>
      </c>
      <c r="AS7" s="39">
        <v>129.72999999999999</v>
      </c>
      <c r="AT7" s="39">
        <v>213.56</v>
      </c>
      <c r="AU7" s="39">
        <v>299.55</v>
      </c>
      <c r="AV7" s="39">
        <v>415.17</v>
      </c>
      <c r="AW7" s="39">
        <v>295.76</v>
      </c>
      <c r="AX7" s="39">
        <v>290.49</v>
      </c>
      <c r="AY7" s="39">
        <v>294.68</v>
      </c>
      <c r="AZ7" s="39">
        <v>701.64</v>
      </c>
      <c r="BA7" s="39">
        <v>377.59</v>
      </c>
      <c r="BB7" s="39">
        <v>247.48</v>
      </c>
      <c r="BC7" s="39">
        <v>221.76</v>
      </c>
      <c r="BD7" s="39">
        <v>180.07</v>
      </c>
      <c r="BE7" s="39">
        <v>141.07</v>
      </c>
      <c r="BF7" s="39">
        <v>1844.2</v>
      </c>
      <c r="BG7" s="39">
        <v>1848.5</v>
      </c>
      <c r="BH7" s="39">
        <v>1909.67</v>
      </c>
      <c r="BI7" s="39">
        <v>1824.21</v>
      </c>
      <c r="BJ7" s="39">
        <v>1536.15</v>
      </c>
      <c r="BK7" s="39">
        <v>430.64</v>
      </c>
      <c r="BL7" s="39">
        <v>446.63</v>
      </c>
      <c r="BM7" s="39">
        <v>416.91</v>
      </c>
      <c r="BN7" s="39">
        <v>392.19</v>
      </c>
      <c r="BO7" s="39">
        <v>413.5</v>
      </c>
      <c r="BP7" s="39">
        <v>346.13</v>
      </c>
      <c r="BQ7" s="39">
        <v>56.95</v>
      </c>
      <c r="BR7" s="39">
        <v>55.21</v>
      </c>
      <c r="BS7" s="39">
        <v>49.78</v>
      </c>
      <c r="BT7" s="39">
        <v>50.07</v>
      </c>
      <c r="BU7" s="39">
        <v>51.95</v>
      </c>
      <c r="BV7" s="39">
        <v>58.78</v>
      </c>
      <c r="BW7" s="39">
        <v>58.53</v>
      </c>
      <c r="BX7" s="39">
        <v>57.93</v>
      </c>
      <c r="BY7" s="39">
        <v>57.03</v>
      </c>
      <c r="BZ7" s="39">
        <v>55.84</v>
      </c>
      <c r="CA7" s="39">
        <v>59.83</v>
      </c>
      <c r="CB7" s="39">
        <v>218.59</v>
      </c>
      <c r="CC7" s="39">
        <v>227.48</v>
      </c>
      <c r="CD7" s="39">
        <v>249.69</v>
      </c>
      <c r="CE7" s="39">
        <v>248.13</v>
      </c>
      <c r="CF7" s="39">
        <v>239.89</v>
      </c>
      <c r="CG7" s="39">
        <v>257.02999999999997</v>
      </c>
      <c r="CH7" s="39">
        <v>266.57</v>
      </c>
      <c r="CI7" s="39">
        <v>276.93</v>
      </c>
      <c r="CJ7" s="39">
        <v>283.73</v>
      </c>
      <c r="CK7" s="39">
        <v>287.57</v>
      </c>
      <c r="CL7" s="39">
        <v>268.69</v>
      </c>
      <c r="CM7" s="39">
        <v>53.85</v>
      </c>
      <c r="CN7" s="39">
        <v>51.92</v>
      </c>
      <c r="CO7" s="39">
        <v>49.52</v>
      </c>
      <c r="CP7" s="39">
        <v>50.48</v>
      </c>
      <c r="CQ7" s="39">
        <v>51.43</v>
      </c>
      <c r="CR7" s="39">
        <v>61.93</v>
      </c>
      <c r="CS7" s="39">
        <v>58.06</v>
      </c>
      <c r="CT7" s="39">
        <v>59.08</v>
      </c>
      <c r="CU7" s="39">
        <v>58.25</v>
      </c>
      <c r="CV7" s="39">
        <v>61.55</v>
      </c>
      <c r="CW7" s="39">
        <v>61.71</v>
      </c>
      <c r="CX7" s="39">
        <v>99.26</v>
      </c>
      <c r="CY7" s="39">
        <v>100</v>
      </c>
      <c r="CZ7" s="39">
        <v>100</v>
      </c>
      <c r="DA7" s="39">
        <v>100</v>
      </c>
      <c r="DB7" s="39">
        <v>100</v>
      </c>
      <c r="DC7" s="39">
        <v>77.25</v>
      </c>
      <c r="DD7" s="39">
        <v>75.790000000000006</v>
      </c>
      <c r="DE7" s="39">
        <v>77.12</v>
      </c>
      <c r="DF7" s="39">
        <v>68.150000000000006</v>
      </c>
      <c r="DG7" s="39">
        <v>67.489999999999995</v>
      </c>
      <c r="DH7" s="39">
        <v>75.78</v>
      </c>
      <c r="DI7" s="39">
        <v>7.31</v>
      </c>
      <c r="DJ7" s="39">
        <v>8.8800000000000008</v>
      </c>
      <c r="DK7" s="39">
        <v>17.600000000000001</v>
      </c>
      <c r="DL7" s="39">
        <v>20.63</v>
      </c>
      <c r="DM7" s="39">
        <v>23.66</v>
      </c>
      <c r="DN7" s="39">
        <v>6.32</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稲田二郎</cp:lastModifiedBy>
  <cp:lastPrinted>2018-01-31T00:00:56Z</cp:lastPrinted>
  <dcterms:created xsi:type="dcterms:W3CDTF">2017-12-25T02:00:24Z</dcterms:created>
  <dcterms:modified xsi:type="dcterms:W3CDTF">2018-02-20T08:01:02Z</dcterms:modified>
  <cp:category/>
</cp:coreProperties>
</file>