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defaultThemeVersion="124226"/>
  <mc:AlternateContent xmlns:mc="http://schemas.openxmlformats.org/markup-compatibility/2006">
    <mc:Choice Requires="x15">
      <x15ac:absPath xmlns:x15ac="http://schemas.microsoft.com/office/spreadsheetml/2010/11/ac" url="C:\Users\s1221f\Desktop\20180226083121\"/>
    </mc:Choice>
  </mc:AlternateContent>
  <workbookProtection workbookPassword="B319" lockStructure="1"/>
  <bookViews>
    <workbookView xWindow="0" yWindow="0" windowWidth="20496" windowHeight="7956" xr2:uid="{00000000-000D-0000-FFFF-FFFF00000000}"/>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R6" i="5"/>
  <c r="AD10" i="4" s="1"/>
  <c r="Q6" i="5"/>
  <c r="W10" i="4" s="1"/>
  <c r="P6" i="5"/>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P10" i="4"/>
  <c r="AL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<sst xmlns="http://schemas.openxmlformats.org/spreadsheetml/2006/main" count="240" uniqueCount="126">
  <si>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</si>
  <si>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</si>
  <si>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</si>
  <si>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</si>
  <si>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</si>
  <si>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</si>
  <si>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</si>
  <si>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</si>
  <si>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</si>
  <si>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</si>
  <si>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</si>
  <si>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</si>
  <si>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</si>
  <si>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</si>
  <si>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</si>
  <si>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</si>
  <si>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</si>
  <si>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</si>
  <si>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</si>
  <si>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</si>
  <si>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</si>
  <si>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</si>
  <si>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</si>
  <si>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</si>
  <si>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</si>
  <si>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</si>
  <si>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</si>
  <si>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</si>
  <si>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</si>
  <si>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</si>
  <si>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</si>
  <si>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</si>
  <si>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</si>
  <si>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</si>
  <si>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</si>
  <si>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</si>
  <si>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</si>
  <si>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</si>
  <si>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</si>
  <si>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</si>
  <si>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</si>
  <si>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</si>
  <si>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</si>
  <si>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</si>
  <si>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</si>
  <si>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</si>
  <si>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</si>
  <si>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</si>
  <si>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</si>
  <si>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</si>
  <si>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</si>
  <si>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</si>
  <si>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</si>
  <si>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</si>
  <si>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</si>
  <si>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</si>
  <si>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</si>
  <si>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</si>
  <si>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</si>
  <si>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</si>
  <si>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</si>
  <si>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</si>
  <si>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</si>
  <si>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</si>
  <si>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</si>
  <si>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</si>
  <si>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</si>
  <si>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</si>
  <si>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</si>
  <si>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</si>
  <si>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</si>
  <si>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</si>
  <si>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</si>
  <si>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</si>
  <si>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</si>
  <si>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</si>
  <si>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</si>
  <si>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</si>
  <si>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</si>
  <si>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</si>
  <si>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</si>
  <si>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</si>
  <si>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</si>
  <si>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</si>
  <si>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</si>
  <si>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</si>
  <si>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</si>
  <si>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</si>
  <si>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</si>
  <si>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</si>
  <si>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</si>
  <si>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</si>
  <si>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</si>
  <si>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</si>
  <si>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</si>
  <si>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</si>
  <si>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</si>
  <si>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</si>
  <si>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</si>
  <si>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</si>
  <si>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</si>
  <si>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</si>
  <si>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</si>
  <si>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</si>
  <si>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</si>
  <si>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</si>
  <si>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</si>
  <si>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</si>
  <si>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</si>
  <si>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</si>
  <si>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都城市</t>
  </si>
  <si>
    <t>法非適用</t>
  </si>
  <si>
    <t>下水道事業</t>
  </si>
  <si>
    <t>公共下水道</t>
  </si>
  <si>
    <t>Bd1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</si>
  <si>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</si>
  <si>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</si>
  <si>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</si>
  <si>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</si>
  <si>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</si>
  <si>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</si>
  <si>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</si>
  <si>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及び経費回収率が前年度より低下しています。これは、平成29年度から地方公営企業法を適用することに伴い、平成28年度が出納整理期間のない打切決算であったことによる料金収入の減少が主な要因です。両指標とも依然として100％を下回っている状況であるため、引き続き、水洗化の促進及び経費の削減が必要です。
　企業債残高対事業規模比率が類似団体の平均値に対し高い状況であるのは、未整備地区の整備を行っていることと、処理施設の更新事業を実施しているためです。企業債残高を減らしながら事業を進める必要があります。前年度と比較して比率が上昇しているのは、打切決算に伴う料金収入の減少によるものです。
　汚水処理原価については、類似団体の平均値を上回っていますが、老朽化した処理施設の改修費用が数値を押し上げている状況ですので、現在、実施している処理施設の長寿命化事業を推し進め、処理施設修繕費用を低減する必要があります。
　施設利用率が低いのは、未整備の区域がまだ多く残されていることと水洗化率が低いためです。
　水洗化率は前年よりわずかながら上昇しているものの、類似団体の平均値に対して低い状況にあります。これは、未整備地区の整備を進めていることや高齢化世帯の水洗化が進まないことが原因と考えられます。引き続き水洗化率の向上を図る必要があります。</t>
    <rPh sb="1" eb="4">
      <t>シュウエキテキ</t>
    </rPh>
    <rPh sb="4" eb="6">
      <t>シュウシ</t>
    </rPh>
    <rPh sb="6" eb="8">
      <t>ヒリツ</t>
    </rPh>
    <rPh sb="8" eb="9">
      <t>オヨ</t>
    </rPh>
    <rPh sb="10" eb="12">
      <t>ケイヒ</t>
    </rPh>
    <rPh sb="12" eb="14">
      <t>カイシュウ</t>
    </rPh>
    <rPh sb="14" eb="15">
      <t>リツ</t>
    </rPh>
    <rPh sb="16" eb="18">
      <t>ゼンネン</t>
    </rPh>
    <rPh sb="18" eb="19">
      <t>ド</t>
    </rPh>
    <rPh sb="21" eb="23">
      <t>テイカ</t>
    </rPh>
    <rPh sb="41" eb="43">
      <t>チホウ</t>
    </rPh>
    <rPh sb="43" eb="45">
      <t>コウエイ</t>
    </rPh>
    <rPh sb="45" eb="47">
      <t>キギョウ</t>
    </rPh>
    <rPh sb="47" eb="48">
      <t>ホウ</t>
    </rPh>
    <rPh sb="49" eb="51">
      <t>テキヨウ</t>
    </rPh>
    <rPh sb="56" eb="57">
      <t>トモナ</t>
    </rPh>
    <rPh sb="59" eb="61">
      <t>ヘイセイ</t>
    </rPh>
    <rPh sb="63" eb="64">
      <t>ネン</t>
    </rPh>
    <rPh sb="64" eb="65">
      <t>ド</t>
    </rPh>
    <rPh sb="96" eb="97">
      <t>オモ</t>
    </rPh>
    <rPh sb="98" eb="100">
      <t>ヨウイン</t>
    </rPh>
    <rPh sb="103" eb="104">
      <t>リョウ</t>
    </rPh>
    <rPh sb="104" eb="106">
      <t>シヒョウ</t>
    </rPh>
    <rPh sb="108" eb="110">
      <t>イゼン</t>
    </rPh>
    <rPh sb="118" eb="120">
      <t>シタマワ</t>
    </rPh>
    <rPh sb="124" eb="126">
      <t>ジョウキョウ</t>
    </rPh>
    <rPh sb="132" eb="133">
      <t>ヒ</t>
    </rPh>
    <rPh sb="134" eb="135">
      <t>ツヅ</t>
    </rPh>
    <rPh sb="137" eb="140">
      <t>スイセンカ</t>
    </rPh>
    <rPh sb="141" eb="143">
      <t>ソクシン</t>
    </rPh>
    <rPh sb="143" eb="144">
      <t>オヨ</t>
    </rPh>
    <rPh sb="145" eb="147">
      <t>ケイヒ</t>
    </rPh>
    <rPh sb="148" eb="150">
      <t>サクゲン</t>
    </rPh>
    <rPh sb="151" eb="153">
      <t>ヒツヨウ</t>
    </rPh>
    <rPh sb="158" eb="160">
      <t>キギョウ</t>
    </rPh>
    <rPh sb="231" eb="233">
      <t>キギョウ</t>
    </rPh>
    <rPh sb="237" eb="238">
      <t>ヘ</t>
    </rPh>
    <rPh sb="243" eb="245">
      <t>ジギョウ</t>
    </rPh>
    <rPh sb="246" eb="247">
      <t>スス</t>
    </rPh>
    <rPh sb="249" eb="251">
      <t>ヒツヨウ</t>
    </rPh>
    <rPh sb="257" eb="260">
      <t>ゼンネンド</t>
    </rPh>
    <rPh sb="261" eb="263">
      <t>ヒカク</t>
    </rPh>
    <rPh sb="265" eb="267">
      <t>ヒリツ</t>
    </rPh>
    <rPh sb="268" eb="270">
      <t>ジョウショウ</t>
    </rPh>
    <rPh sb="277" eb="278">
      <t>ウ</t>
    </rPh>
    <rPh sb="278" eb="279">
      <t>キ</t>
    </rPh>
    <rPh sb="279" eb="281">
      <t>ケッサン</t>
    </rPh>
    <rPh sb="282" eb="283">
      <t>トモナ</t>
    </rPh>
    <rPh sb="284" eb="286">
      <t>リョウキン</t>
    </rPh>
    <rPh sb="286" eb="288">
      <t>シュウニュウ</t>
    </rPh>
    <rPh sb="289" eb="291">
      <t>ゲンショウ</t>
    </rPh>
    <rPh sb="301" eb="303">
      <t>オスイ</t>
    </rPh>
    <rPh sb="303" eb="305">
      <t>ショリ</t>
    </rPh>
    <rPh sb="305" eb="307">
      <t>ゲンカ</t>
    </rPh>
    <rPh sb="313" eb="315">
      <t>ルイジ</t>
    </rPh>
    <rPh sb="315" eb="317">
      <t>ダンタイ</t>
    </rPh>
    <rPh sb="318" eb="321">
      <t>ヘイキンチ</t>
    </rPh>
    <rPh sb="322" eb="324">
      <t>ウワマワ</t>
    </rPh>
    <rPh sb="331" eb="334">
      <t>ロウキュウカ</t>
    </rPh>
    <rPh sb="336" eb="338">
      <t>ショリ</t>
    </rPh>
    <rPh sb="338" eb="340">
      <t>シセツ</t>
    </rPh>
    <rPh sb="341" eb="343">
      <t>カイシュウ</t>
    </rPh>
    <rPh sb="462" eb="464">
      <t>ゼンネン</t>
    </rPh>
    <rPh sb="472" eb="474">
      <t>ジョウショウ</t>
    </rPh>
    <rPh sb="496" eb="498">
      <t>ジョウキョウ</t>
    </rPh>
    <rPh sb="545" eb="546">
      <t>カンガ</t>
    </rPh>
    <phoneticPr fontId="7"/>
  </si>
  <si>
    <t>非設置</t>
    <rPh sb="0" eb="1">
      <t>ヒ</t>
    </rPh>
    <rPh sb="1" eb="3">
      <t>セッチ</t>
    </rPh>
    <phoneticPr fontId="4"/>
  </si>
  <si>
    <t>　老朽化した管渠の更新が進んでおらず、管渠改善率は類似団体の平均値より低い状況にあります。今後は、平成29年12月策定予定のストックマネジメントに基づき、増加する老朽化した管渠の更新を計画的に実施する必要があります。</t>
    <rPh sb="1" eb="4">
      <t>ロウキュウカ</t>
    </rPh>
    <rPh sb="6" eb="8">
      <t>カンキョ</t>
    </rPh>
    <rPh sb="9" eb="11">
      <t>コウシン</t>
    </rPh>
    <rPh sb="12" eb="13">
      <t>スス</t>
    </rPh>
    <rPh sb="19" eb="21">
      <t>カンキョ</t>
    </rPh>
    <rPh sb="21" eb="23">
      <t>カイゼン</t>
    </rPh>
    <rPh sb="23" eb="24">
      <t>リツ</t>
    </rPh>
    <rPh sb="25" eb="27">
      <t>ルイジ</t>
    </rPh>
    <rPh sb="27" eb="29">
      <t>ダンタイ</t>
    </rPh>
    <rPh sb="30" eb="33">
      <t>ヘイキンチ</t>
    </rPh>
    <rPh sb="35" eb="36">
      <t>ヒク</t>
    </rPh>
    <rPh sb="37" eb="39">
      <t>ジョウキョウ</t>
    </rPh>
    <rPh sb="45" eb="47">
      <t>コンゴ</t>
    </rPh>
    <rPh sb="49" eb="51">
      <t>ヘイセイ</t>
    </rPh>
    <rPh sb="56" eb="57">
      <t>ガツ</t>
    </rPh>
    <rPh sb="57" eb="59">
      <t>サクテイ</t>
    </rPh>
    <rPh sb="59" eb="61">
      <t>ヨテイ</t>
    </rPh>
    <rPh sb="73" eb="74">
      <t>モト</t>
    </rPh>
    <rPh sb="77" eb="79">
      <t>ゾウカ</t>
    </rPh>
    <rPh sb="81" eb="84">
      <t>ロウキュウカ</t>
    </rPh>
    <rPh sb="86" eb="88">
      <t>カンキョ</t>
    </rPh>
    <rPh sb="89" eb="91">
      <t>コウシン</t>
    </rPh>
    <rPh sb="92" eb="95">
      <t>ケイカクテキ</t>
    </rPh>
    <rPh sb="96" eb="98">
      <t>ジッシ</t>
    </rPh>
    <rPh sb="100" eb="102">
      <t>ヒツヨウ</t>
    </rPh>
    <phoneticPr fontId="7"/>
  </si>
  <si>
    <t>　各指標において類似団体の平均値との比較で優位な指標は少ない状況であります。
　水洗化率の向上を図ることで料金収入を増やし、企業債務残高対事業規模比率、収益的収支比率及び経費回収率の改善が必要であります。
　また、老朽化した処理施設の長寿命化により投資費用の低減を図るとともに、今後増加する老朽化した管渠の更新を計画的に進める必要があります。
  なお、経営戦略については、平成28年度に策定済みです。</t>
    <rPh sb="1" eb="2">
      <t>オノオノ</t>
    </rPh>
    <rPh sb="2" eb="4">
      <t>シヒョウ</t>
    </rPh>
    <rPh sb="8" eb="10">
      <t>ルイジ</t>
    </rPh>
    <rPh sb="10" eb="12">
      <t>ダンタイ</t>
    </rPh>
    <rPh sb="13" eb="16">
      <t>ヘイキンチ</t>
    </rPh>
    <rPh sb="18" eb="20">
      <t>ヒカク</t>
    </rPh>
    <rPh sb="21" eb="23">
      <t>ユウイ</t>
    </rPh>
    <rPh sb="24" eb="26">
      <t>シヒョウ</t>
    </rPh>
    <rPh sb="27" eb="28">
      <t>スク</t>
    </rPh>
    <rPh sb="30" eb="32">
      <t>ジョウキョウ</t>
    </rPh>
    <rPh sb="40" eb="43">
      <t>スイセンカ</t>
    </rPh>
    <rPh sb="43" eb="44">
      <t>リツ</t>
    </rPh>
    <rPh sb="45" eb="47">
      <t>コウジョウ</t>
    </rPh>
    <rPh sb="48" eb="49">
      <t>ハカ</t>
    </rPh>
    <rPh sb="53" eb="55">
      <t>リョウキン</t>
    </rPh>
    <rPh sb="55" eb="57">
      <t>シュウニュウ</t>
    </rPh>
    <rPh sb="58" eb="59">
      <t>フ</t>
    </rPh>
    <rPh sb="62" eb="64">
      <t>キギョウ</t>
    </rPh>
    <rPh sb="64" eb="66">
      <t>サイム</t>
    </rPh>
    <rPh sb="66" eb="68">
      <t>ザンダカ</t>
    </rPh>
    <rPh sb="68" eb="69">
      <t>タイ</t>
    </rPh>
    <rPh sb="69" eb="71">
      <t>ジギョウ</t>
    </rPh>
    <rPh sb="71" eb="73">
      <t>キボ</t>
    </rPh>
    <rPh sb="73" eb="75">
      <t>ヒリツ</t>
    </rPh>
    <rPh sb="76" eb="79">
      <t>シュウエキテキ</t>
    </rPh>
    <rPh sb="79" eb="81">
      <t>シュウシ</t>
    </rPh>
    <rPh sb="81" eb="83">
      <t>ヒリツ</t>
    </rPh>
    <rPh sb="83" eb="84">
      <t>オヨ</t>
    </rPh>
    <rPh sb="85" eb="87">
      <t>ケイヒ</t>
    </rPh>
    <rPh sb="87" eb="89">
      <t>カイシュウ</t>
    </rPh>
    <rPh sb="89" eb="90">
      <t>リツ</t>
    </rPh>
    <rPh sb="91" eb="93">
      <t>カイゼン</t>
    </rPh>
    <rPh sb="94" eb="96">
      <t>ヒツヨウ</t>
    </rPh>
    <rPh sb="107" eb="110">
      <t>ロウキュウカ</t>
    </rPh>
    <rPh sb="112" eb="114">
      <t>ショリ</t>
    </rPh>
    <rPh sb="114" eb="116">
      <t>シセツ</t>
    </rPh>
    <rPh sb="117" eb="118">
      <t>チョウ</t>
    </rPh>
    <rPh sb="118" eb="121">
      <t>ジュミョウカ</t>
    </rPh>
    <rPh sb="124" eb="126">
      <t>トウシ</t>
    </rPh>
    <rPh sb="126" eb="128">
      <t>ヒヨウ</t>
    </rPh>
    <rPh sb="129" eb="131">
      <t>テイゲン</t>
    </rPh>
    <rPh sb="132" eb="133">
      <t>ハカ</t>
    </rPh>
    <rPh sb="139" eb="141">
      <t>コンゴ</t>
    </rPh>
    <rPh sb="141" eb="143">
      <t>ゾウカ</t>
    </rPh>
    <rPh sb="145" eb="147">
      <t>ロウキュウ</t>
    </rPh>
    <rPh sb="147" eb="148">
      <t>カ</t>
    </rPh>
    <rPh sb="150" eb="152">
      <t>カンキョ</t>
    </rPh>
    <rPh sb="153" eb="155">
      <t>コウシン</t>
    </rPh>
    <rPh sb="156" eb="159">
      <t>ケイカクテキ</t>
    </rPh>
    <rPh sb="160" eb="161">
      <t>スス</t>
    </rPh>
    <rPh sb="163" eb="165">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</si>
</sst>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8" fillId="0" borderId="6"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7" xfId="0" applyFont="1" applyFill="1" applyBorder="1" applyAlignment="1" applyProtection="1">
      <alignment horizontal="left" vertical="top" wrapText="1"/>
      <protection locked="0"/>
    </xf>
    <xf numFmtId="0" fontId="18" fillId="0" borderId="8"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18" fillId="0" borderId="9" xfId="0" applyFont="1" applyFill="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19">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2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
                  <c:v>0</c:v>
                </c:pt>
                <c:pt idx="1">
                  <c:v>0.02</c:v>
                </c:pt>
                <c:pt idx="2">
                  <c:v>0.03</c:v>
                </c:pt>
                <c:pt idx="3" formatCode="#,##0.00;&quot;△&quot;#,##0.00">
                  <c:v>0</c:v>
                </c:pt>
                <c:pt idx="4" formatCode="#,##0.00;&quot;△&quot;#,##0.00">
                  <c:v>0</c:v>
                </c:pt>
              </c:numCache>
            </c:numRef>
          </c:val>
          <c:extLst>
            <c:ext xmlns:c16="http://schemas.microsoft.com/office/drawing/2014/chart" uri="{C3380CC4-5D6E-409C-BE32-E72D297353CC}">
              <c16:uniqueId val="{00000000-2D5E-4A04-B664-200E7723AD2E}"/>
            </c:ext>
          </c:extLst>
        </c:ser>
        <c:dLbls>
          <c:showLegendKey val="0"/>
          <c:showVal val="0"/>
          <c:showCatName val="0"/>
          <c:showSerName val="0"/>
          <c:showPercent val="0"/>
          <c:showBubbleSize val="0"/>
        </c:dLbls>
        <c:gapWidth val="150"/>
        <c:axId val="179828712"/>
        <c:axId val="17982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0.1</c:v>
                </c:pt>
                <c:pt idx="3">
                  <c:v>0.27</c:v>
                </c:pt>
                <c:pt idx="4">
                  <c:v>0.17</c:v>
                </c:pt>
              </c:numCache>
            </c:numRef>
          </c:val>
          <c:smooth val="0"/>
          <c:extLst>
            <c:ext xmlns:c16="http://schemas.microsoft.com/office/drawing/2014/chart" uri="{C3380CC4-5D6E-409C-BE32-E72D297353CC}">
              <c16:uniqueId val="{00000001-2D5E-4A04-B664-200E7723AD2E}"/>
            </c:ext>
          </c:extLst>
        </c:ser>
        <c:dLbls>
          <c:showLegendKey val="0"/>
          <c:showVal val="0"/>
          <c:showCatName val="0"/>
          <c:showSerName val="0"/>
          <c:showPercent val="0"/>
          <c:showBubbleSize val="0"/>
        </c:dLbls>
        <c:marker val="1"/>
        <c:smooth val="0"/>
        <c:axId val="179828712"/>
        <c:axId val="179826752"/>
      </c:lineChart>
      <c:dateAx>
        <c:axId val="179828712"/>
        <c:scaling>
          <c:orientation val="minMax"/>
        </c:scaling>
        <c:delete val="1"/>
        <c:axPos val="b"/>
        <c:numFmt formatCode="ge" sourceLinked="1"/>
        <c:majorTickMark val="none"/>
        <c:minorTickMark val="none"/>
        <c:tickLblPos val="none"/>
        <c:crossAx val="179826752"/>
        <c:crosses val="autoZero"/>
        <c:auto val="1"/>
        <c:lblOffset val="100"/>
        <c:baseTimeUnit val="years"/>
      </c:dateAx>
      <c:valAx>
        <c:axId val="17982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2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51.59</c:v>
                </c:pt>
                <c:pt idx="1">
                  <c:v>50.38</c:v>
                </c:pt>
                <c:pt idx="2">
                  <c:v>48.19</c:v>
                </c:pt>
                <c:pt idx="3">
                  <c:v>48.22</c:v>
                </c:pt>
                <c:pt idx="4">
                  <c:v>51.05</c:v>
                </c:pt>
              </c:numCache>
            </c:numRef>
          </c:val>
          <c:extLst>
            <c:ext xmlns:c16="http://schemas.microsoft.com/office/drawing/2014/chart" uri="{C3380CC4-5D6E-409C-BE32-E72D297353CC}">
              <c16:uniqueId val="{00000000-E26E-4E68-BA90-291C1F63C5A3}"/>
            </c:ext>
          </c:extLst>
        </c:ser>
        <c:dLbls>
          <c:showLegendKey val="0"/>
          <c:showVal val="0"/>
          <c:showCatName val="0"/>
          <c:showSerName val="0"/>
          <c:showPercent val="0"/>
          <c:showBubbleSize val="0"/>
        </c:dLbls>
        <c:gapWidth val="150"/>
        <c:axId val="226533344"/>
        <c:axId val="22602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62.27</c:v>
                </c:pt>
                <c:pt idx="1">
                  <c:v>64.12</c:v>
                </c:pt>
                <c:pt idx="2">
                  <c:v>64.87</c:v>
                </c:pt>
                <c:pt idx="3">
                  <c:v>65.62</c:v>
                </c:pt>
                <c:pt idx="4">
                  <c:v>64.67</c:v>
                </c:pt>
              </c:numCache>
            </c:numRef>
          </c:val>
          <c:smooth val="0"/>
          <c:extLst>
            <c:ext xmlns:c16="http://schemas.microsoft.com/office/drawing/2014/chart" uri="{C3380CC4-5D6E-409C-BE32-E72D297353CC}">
              <c16:uniqueId val="{00000001-E26E-4E68-BA90-291C1F63C5A3}"/>
            </c:ext>
          </c:extLst>
        </c:ser>
        <c:dLbls>
          <c:showLegendKey val="0"/>
          <c:showVal val="0"/>
          <c:showCatName val="0"/>
          <c:showSerName val="0"/>
          <c:showPercent val="0"/>
          <c:showBubbleSize val="0"/>
        </c:dLbls>
        <c:marker val="1"/>
        <c:smooth val="0"/>
        <c:axId val="226533344"/>
        <c:axId val="226026448"/>
      </c:lineChart>
      <c:dateAx>
        <c:axId val="226533344"/>
        <c:scaling>
          <c:orientation val="minMax"/>
        </c:scaling>
        <c:delete val="1"/>
        <c:axPos val="b"/>
        <c:numFmt formatCode="ge" sourceLinked="1"/>
        <c:majorTickMark val="none"/>
        <c:minorTickMark val="none"/>
        <c:tickLblPos val="none"/>
        <c:crossAx val="226026448"/>
        <c:crosses val="autoZero"/>
        <c:auto val="1"/>
        <c:lblOffset val="100"/>
        <c:baseTimeUnit val="years"/>
      </c:dateAx>
      <c:valAx>
        <c:axId val="22602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5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78.459999999999994</c:v>
                </c:pt>
                <c:pt idx="1">
                  <c:v>79.05</c:v>
                </c:pt>
                <c:pt idx="2">
                  <c:v>79.7</c:v>
                </c:pt>
                <c:pt idx="3">
                  <c:v>80.36</c:v>
                </c:pt>
                <c:pt idx="4">
                  <c:v>80.75</c:v>
                </c:pt>
              </c:numCache>
            </c:numRef>
          </c:val>
          <c:extLst>
            <c:ext xmlns:c16="http://schemas.microsoft.com/office/drawing/2014/chart" uri="{C3380CC4-5D6E-409C-BE32-E72D297353CC}">
              <c16:uniqueId val="{00000000-7F40-4866-8C7C-F60715673218}"/>
            </c:ext>
          </c:extLst>
        </c:ser>
        <c:dLbls>
          <c:showLegendKey val="0"/>
          <c:showVal val="0"/>
          <c:showCatName val="0"/>
          <c:showSerName val="0"/>
          <c:showPercent val="0"/>
          <c:showBubbleSize val="0"/>
        </c:dLbls>
        <c:gapWidth val="150"/>
        <c:axId val="226025272"/>
        <c:axId val="22676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90.69</c:v>
                </c:pt>
                <c:pt idx="1">
                  <c:v>90.91</c:v>
                </c:pt>
                <c:pt idx="2">
                  <c:v>91.11</c:v>
                </c:pt>
                <c:pt idx="3">
                  <c:v>91.44</c:v>
                </c:pt>
                <c:pt idx="4">
                  <c:v>91.76</c:v>
                </c:pt>
              </c:numCache>
            </c:numRef>
          </c:val>
          <c:smooth val="0"/>
          <c:extLst>
            <c:ext xmlns:c16="http://schemas.microsoft.com/office/drawing/2014/chart" uri="{C3380CC4-5D6E-409C-BE32-E72D297353CC}">
              <c16:uniqueId val="{00000001-7F40-4866-8C7C-F60715673218}"/>
            </c:ext>
          </c:extLst>
        </c:ser>
        <c:dLbls>
          <c:showLegendKey val="0"/>
          <c:showVal val="0"/>
          <c:showCatName val="0"/>
          <c:showSerName val="0"/>
          <c:showPercent val="0"/>
          <c:showBubbleSize val="0"/>
        </c:dLbls>
        <c:marker val="1"/>
        <c:smooth val="0"/>
        <c:axId val="226025272"/>
        <c:axId val="226766384"/>
      </c:lineChart>
      <c:dateAx>
        <c:axId val="226025272"/>
        <c:scaling>
          <c:orientation val="minMax"/>
        </c:scaling>
        <c:delete val="1"/>
        <c:axPos val="b"/>
        <c:numFmt formatCode="ge" sourceLinked="1"/>
        <c:majorTickMark val="none"/>
        <c:minorTickMark val="none"/>
        <c:tickLblPos val="none"/>
        <c:crossAx val="226766384"/>
        <c:crosses val="autoZero"/>
        <c:auto val="1"/>
        <c:lblOffset val="100"/>
        <c:baseTimeUnit val="years"/>
      </c:dateAx>
      <c:valAx>
        <c:axId val="22676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02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90.54</c:v>
                </c:pt>
                <c:pt idx="1">
                  <c:v>90.61</c:v>
                </c:pt>
                <c:pt idx="2">
                  <c:v>90.73</c:v>
                </c:pt>
                <c:pt idx="3">
                  <c:v>90.41</c:v>
                </c:pt>
                <c:pt idx="4">
                  <c:v>85.57</c:v>
                </c:pt>
              </c:numCache>
            </c:numRef>
          </c:val>
          <c:extLst>
            <c:ext xmlns:c16="http://schemas.microsoft.com/office/drawing/2014/chart" uri="{C3380CC4-5D6E-409C-BE32-E72D297353CC}">
              <c16:uniqueId val="{00000000-010D-4FC2-BB27-770BC857CC94}"/>
            </c:ext>
          </c:extLst>
        </c:ser>
        <c:dLbls>
          <c:showLegendKey val="0"/>
          <c:showVal val="0"/>
          <c:showCatName val="0"/>
          <c:showSerName val="0"/>
          <c:showPercent val="0"/>
          <c:showBubbleSize val="0"/>
        </c:dLbls>
        <c:gapWidth val="150"/>
        <c:axId val="223493792"/>
        <c:axId val="22349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0D-4FC2-BB27-770BC857CC94}"/>
            </c:ext>
          </c:extLst>
        </c:ser>
        <c:dLbls>
          <c:showLegendKey val="0"/>
          <c:showVal val="0"/>
          <c:showCatName val="0"/>
          <c:showSerName val="0"/>
          <c:showPercent val="0"/>
          <c:showBubbleSize val="0"/>
        </c:dLbls>
        <c:marker val="1"/>
        <c:smooth val="0"/>
        <c:axId val="223493792"/>
        <c:axId val="223493400"/>
      </c:lineChart>
      <c:dateAx>
        <c:axId val="223493792"/>
        <c:scaling>
          <c:orientation val="minMax"/>
        </c:scaling>
        <c:delete val="1"/>
        <c:axPos val="b"/>
        <c:numFmt formatCode="ge" sourceLinked="1"/>
        <c:majorTickMark val="none"/>
        <c:minorTickMark val="none"/>
        <c:tickLblPos val="none"/>
        <c:crossAx val="223493400"/>
        <c:crosses val="autoZero"/>
        <c:auto val="1"/>
        <c:lblOffset val="100"/>
        <c:baseTimeUnit val="years"/>
      </c:dateAx>
      <c:valAx>
        <c:axId val="22349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49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1A-4FCB-B270-FB9A93DDA998}"/>
            </c:ext>
          </c:extLst>
        </c:ser>
        <c:dLbls>
          <c:showLegendKey val="0"/>
          <c:showVal val="0"/>
          <c:showCatName val="0"/>
          <c:showSerName val="0"/>
          <c:showPercent val="0"/>
          <c:showBubbleSize val="0"/>
        </c:dLbls>
        <c:gapWidth val="150"/>
        <c:axId val="223495360"/>
        <c:axId val="22349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1A-4FCB-B270-FB9A93DDA998}"/>
            </c:ext>
          </c:extLst>
        </c:ser>
        <c:dLbls>
          <c:showLegendKey val="0"/>
          <c:showVal val="0"/>
          <c:showCatName val="0"/>
          <c:showSerName val="0"/>
          <c:showPercent val="0"/>
          <c:showBubbleSize val="0"/>
        </c:dLbls>
        <c:marker val="1"/>
        <c:smooth val="0"/>
        <c:axId val="223495360"/>
        <c:axId val="223496536"/>
      </c:lineChart>
      <c:dateAx>
        <c:axId val="223495360"/>
        <c:scaling>
          <c:orientation val="minMax"/>
        </c:scaling>
        <c:delete val="1"/>
        <c:axPos val="b"/>
        <c:numFmt formatCode="ge" sourceLinked="1"/>
        <c:majorTickMark val="none"/>
        <c:minorTickMark val="none"/>
        <c:tickLblPos val="none"/>
        <c:crossAx val="223496536"/>
        <c:crosses val="autoZero"/>
        <c:auto val="1"/>
        <c:lblOffset val="100"/>
        <c:baseTimeUnit val="years"/>
      </c:dateAx>
      <c:valAx>
        <c:axId val="22349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49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61-4E8C-9DC7-582718E64CB3}"/>
            </c:ext>
          </c:extLst>
        </c:ser>
        <c:dLbls>
          <c:showLegendKey val="0"/>
          <c:showVal val="0"/>
          <c:showCatName val="0"/>
          <c:showSerName val="0"/>
          <c:showPercent val="0"/>
          <c:showBubbleSize val="0"/>
        </c:dLbls>
        <c:gapWidth val="150"/>
        <c:axId val="226023704"/>
        <c:axId val="22602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61-4E8C-9DC7-582718E64CB3}"/>
            </c:ext>
          </c:extLst>
        </c:ser>
        <c:dLbls>
          <c:showLegendKey val="0"/>
          <c:showVal val="0"/>
          <c:showCatName val="0"/>
          <c:showSerName val="0"/>
          <c:showPercent val="0"/>
          <c:showBubbleSize val="0"/>
        </c:dLbls>
        <c:marker val="1"/>
        <c:smooth val="0"/>
        <c:axId val="226023704"/>
        <c:axId val="226024096"/>
      </c:lineChart>
      <c:dateAx>
        <c:axId val="226023704"/>
        <c:scaling>
          <c:orientation val="minMax"/>
        </c:scaling>
        <c:delete val="1"/>
        <c:axPos val="b"/>
        <c:numFmt formatCode="ge" sourceLinked="1"/>
        <c:majorTickMark val="none"/>
        <c:minorTickMark val="none"/>
        <c:tickLblPos val="none"/>
        <c:crossAx val="226024096"/>
        <c:crosses val="autoZero"/>
        <c:auto val="1"/>
        <c:lblOffset val="100"/>
        <c:baseTimeUnit val="years"/>
      </c:dateAx>
      <c:valAx>
        <c:axId val="2260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02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CC-42B2-80D6-B8D734E4D205}"/>
            </c:ext>
          </c:extLst>
        </c:ser>
        <c:dLbls>
          <c:showLegendKey val="0"/>
          <c:showVal val="0"/>
          <c:showCatName val="0"/>
          <c:showSerName val="0"/>
          <c:showPercent val="0"/>
          <c:showBubbleSize val="0"/>
        </c:dLbls>
        <c:gapWidth val="150"/>
        <c:axId val="226026840"/>
        <c:axId val="22639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CC-42B2-80D6-B8D734E4D205}"/>
            </c:ext>
          </c:extLst>
        </c:ser>
        <c:dLbls>
          <c:showLegendKey val="0"/>
          <c:showVal val="0"/>
          <c:showCatName val="0"/>
          <c:showSerName val="0"/>
          <c:showPercent val="0"/>
          <c:showBubbleSize val="0"/>
        </c:dLbls>
        <c:marker val="1"/>
        <c:smooth val="0"/>
        <c:axId val="226026840"/>
        <c:axId val="226395696"/>
      </c:lineChart>
      <c:dateAx>
        <c:axId val="226026840"/>
        <c:scaling>
          <c:orientation val="minMax"/>
        </c:scaling>
        <c:delete val="1"/>
        <c:axPos val="b"/>
        <c:numFmt formatCode="ge" sourceLinked="1"/>
        <c:majorTickMark val="none"/>
        <c:minorTickMark val="none"/>
        <c:tickLblPos val="none"/>
        <c:crossAx val="226395696"/>
        <c:crosses val="autoZero"/>
        <c:auto val="1"/>
        <c:lblOffset val="100"/>
        <c:baseTimeUnit val="years"/>
      </c:dateAx>
      <c:valAx>
        <c:axId val="22639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02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06-48E8-80C4-A7E522AEDB1F}"/>
            </c:ext>
          </c:extLst>
        </c:ser>
        <c:dLbls>
          <c:showLegendKey val="0"/>
          <c:showVal val="0"/>
          <c:showCatName val="0"/>
          <c:showSerName val="0"/>
          <c:showPercent val="0"/>
          <c:showBubbleSize val="0"/>
        </c:dLbls>
        <c:gapWidth val="150"/>
        <c:axId val="226397264"/>
        <c:axId val="22639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06-48E8-80C4-A7E522AEDB1F}"/>
            </c:ext>
          </c:extLst>
        </c:ser>
        <c:dLbls>
          <c:showLegendKey val="0"/>
          <c:showVal val="0"/>
          <c:showCatName val="0"/>
          <c:showSerName val="0"/>
          <c:showPercent val="0"/>
          <c:showBubbleSize val="0"/>
        </c:dLbls>
        <c:marker val="1"/>
        <c:smooth val="0"/>
        <c:axId val="226397264"/>
        <c:axId val="226397656"/>
      </c:lineChart>
      <c:dateAx>
        <c:axId val="226397264"/>
        <c:scaling>
          <c:orientation val="minMax"/>
        </c:scaling>
        <c:delete val="1"/>
        <c:axPos val="b"/>
        <c:numFmt formatCode="ge" sourceLinked="1"/>
        <c:majorTickMark val="none"/>
        <c:minorTickMark val="none"/>
        <c:tickLblPos val="none"/>
        <c:crossAx val="226397656"/>
        <c:crosses val="autoZero"/>
        <c:auto val="1"/>
        <c:lblOffset val="100"/>
        <c:baseTimeUnit val="years"/>
      </c:dateAx>
      <c:valAx>
        <c:axId val="22639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9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1780.45</c:v>
                </c:pt>
                <c:pt idx="1">
                  <c:v>1729.29</c:v>
                </c:pt>
                <c:pt idx="2">
                  <c:v>1628.5</c:v>
                </c:pt>
                <c:pt idx="3">
                  <c:v>1544.87</c:v>
                </c:pt>
                <c:pt idx="4">
                  <c:v>1732.98</c:v>
                </c:pt>
              </c:numCache>
            </c:numRef>
          </c:val>
          <c:extLst>
            <c:ext xmlns:c16="http://schemas.microsoft.com/office/drawing/2014/chart" uri="{C3380CC4-5D6E-409C-BE32-E72D297353CC}">
              <c16:uniqueId val="{00000000-EB88-40EC-AF5D-9F14B7319E8E}"/>
            </c:ext>
          </c:extLst>
        </c:ser>
        <c:dLbls>
          <c:showLegendKey val="0"/>
          <c:showVal val="0"/>
          <c:showCatName val="0"/>
          <c:showSerName val="0"/>
          <c:showPercent val="0"/>
          <c:showBubbleSize val="0"/>
        </c:dLbls>
        <c:gapWidth val="150"/>
        <c:axId val="226398832"/>
        <c:axId val="22639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918.88</c:v>
                </c:pt>
                <c:pt idx="1">
                  <c:v>885.97</c:v>
                </c:pt>
                <c:pt idx="2">
                  <c:v>854.16</c:v>
                </c:pt>
                <c:pt idx="3">
                  <c:v>848.31</c:v>
                </c:pt>
                <c:pt idx="4">
                  <c:v>774.99</c:v>
                </c:pt>
              </c:numCache>
            </c:numRef>
          </c:val>
          <c:smooth val="0"/>
          <c:extLst>
            <c:ext xmlns:c16="http://schemas.microsoft.com/office/drawing/2014/chart" uri="{C3380CC4-5D6E-409C-BE32-E72D297353CC}">
              <c16:uniqueId val="{00000001-EB88-40EC-AF5D-9F14B7319E8E}"/>
            </c:ext>
          </c:extLst>
        </c:ser>
        <c:dLbls>
          <c:showLegendKey val="0"/>
          <c:showVal val="0"/>
          <c:showCatName val="0"/>
          <c:showSerName val="0"/>
          <c:showPercent val="0"/>
          <c:showBubbleSize val="0"/>
        </c:dLbls>
        <c:marker val="1"/>
        <c:smooth val="0"/>
        <c:axId val="226398832"/>
        <c:axId val="226399224"/>
      </c:lineChart>
      <c:dateAx>
        <c:axId val="226398832"/>
        <c:scaling>
          <c:orientation val="minMax"/>
        </c:scaling>
        <c:delete val="1"/>
        <c:axPos val="b"/>
        <c:numFmt formatCode="ge" sourceLinked="1"/>
        <c:majorTickMark val="none"/>
        <c:minorTickMark val="none"/>
        <c:tickLblPos val="none"/>
        <c:crossAx val="226399224"/>
        <c:crosses val="autoZero"/>
        <c:auto val="1"/>
        <c:lblOffset val="100"/>
        <c:baseTimeUnit val="years"/>
      </c:dateAx>
      <c:valAx>
        <c:axId val="22639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9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88.21</c:v>
                </c:pt>
                <c:pt idx="1">
                  <c:v>88.46</c:v>
                </c:pt>
                <c:pt idx="2">
                  <c:v>88.78</c:v>
                </c:pt>
                <c:pt idx="3">
                  <c:v>87.09</c:v>
                </c:pt>
                <c:pt idx="4">
                  <c:v>73.88</c:v>
                </c:pt>
              </c:numCache>
            </c:numRef>
          </c:val>
          <c:extLst>
            <c:ext xmlns:c16="http://schemas.microsoft.com/office/drawing/2014/chart" uri="{C3380CC4-5D6E-409C-BE32-E72D297353CC}">
              <c16:uniqueId val="{00000000-258B-4A66-8CD6-ED7B1483E1C9}"/>
            </c:ext>
          </c:extLst>
        </c:ser>
        <c:dLbls>
          <c:showLegendKey val="0"/>
          <c:showVal val="0"/>
          <c:showCatName val="0"/>
          <c:showSerName val="0"/>
          <c:showPercent val="0"/>
          <c:showBubbleSize val="0"/>
        </c:dLbls>
        <c:gapWidth val="150"/>
        <c:axId val="226396872"/>
        <c:axId val="226530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88.2</c:v>
                </c:pt>
                <c:pt idx="1">
                  <c:v>89.94</c:v>
                </c:pt>
                <c:pt idx="2">
                  <c:v>93.13</c:v>
                </c:pt>
                <c:pt idx="3">
                  <c:v>94.38</c:v>
                </c:pt>
                <c:pt idx="4">
                  <c:v>96.57</c:v>
                </c:pt>
              </c:numCache>
            </c:numRef>
          </c:val>
          <c:smooth val="0"/>
          <c:extLst>
            <c:ext xmlns:c16="http://schemas.microsoft.com/office/drawing/2014/chart" uri="{C3380CC4-5D6E-409C-BE32-E72D297353CC}">
              <c16:uniqueId val="{00000001-258B-4A66-8CD6-ED7B1483E1C9}"/>
            </c:ext>
          </c:extLst>
        </c:ser>
        <c:dLbls>
          <c:showLegendKey val="0"/>
          <c:showVal val="0"/>
          <c:showCatName val="0"/>
          <c:showSerName val="0"/>
          <c:showPercent val="0"/>
          <c:showBubbleSize val="0"/>
        </c:dLbls>
        <c:marker val="1"/>
        <c:smooth val="0"/>
        <c:axId val="226396872"/>
        <c:axId val="226530600"/>
      </c:lineChart>
      <c:dateAx>
        <c:axId val="226396872"/>
        <c:scaling>
          <c:orientation val="minMax"/>
        </c:scaling>
        <c:delete val="1"/>
        <c:axPos val="b"/>
        <c:numFmt formatCode="ge" sourceLinked="1"/>
        <c:majorTickMark val="none"/>
        <c:minorTickMark val="none"/>
        <c:tickLblPos val="none"/>
        <c:crossAx val="226530600"/>
        <c:crosses val="autoZero"/>
        <c:auto val="1"/>
        <c:lblOffset val="100"/>
        <c:baseTimeUnit val="years"/>
      </c:dateAx>
      <c:valAx>
        <c:axId val="22653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39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173.02</c:v>
                </c:pt>
                <c:pt idx="1">
                  <c:v>171.87</c:v>
                </c:pt>
                <c:pt idx="2">
                  <c:v>176.68</c:v>
                </c:pt>
                <c:pt idx="3">
                  <c:v>183.59</c:v>
                </c:pt>
                <c:pt idx="4">
                  <c:v>183.12</c:v>
                </c:pt>
              </c:numCache>
            </c:numRef>
          </c:val>
          <c:extLst>
            <c:ext xmlns:c16="http://schemas.microsoft.com/office/drawing/2014/chart" uri="{C3380CC4-5D6E-409C-BE32-E72D297353CC}">
              <c16:uniqueId val="{00000000-A00B-47B5-85BE-01797A6BF857}"/>
            </c:ext>
          </c:extLst>
        </c:ser>
        <c:dLbls>
          <c:showLegendKey val="0"/>
          <c:showVal val="0"/>
          <c:showCatName val="0"/>
          <c:showSerName val="0"/>
          <c:showPercent val="0"/>
          <c:showBubbleSize val="0"/>
        </c:dLbls>
        <c:gapWidth val="150"/>
        <c:axId val="226531776"/>
        <c:axId val="22653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171.78</c:v>
                </c:pt>
                <c:pt idx="1">
                  <c:v>168.57</c:v>
                </c:pt>
                <c:pt idx="2">
                  <c:v>167.97</c:v>
                </c:pt>
                <c:pt idx="3">
                  <c:v>165.45</c:v>
                </c:pt>
                <c:pt idx="4">
                  <c:v>161.54</c:v>
                </c:pt>
              </c:numCache>
            </c:numRef>
          </c:val>
          <c:smooth val="0"/>
          <c:extLst>
            <c:ext xmlns:c16="http://schemas.microsoft.com/office/drawing/2014/chart" uri="{C3380CC4-5D6E-409C-BE32-E72D297353CC}">
              <c16:uniqueId val="{00000001-A00B-47B5-85BE-01797A6BF857}"/>
            </c:ext>
          </c:extLst>
        </c:ser>
        <c:dLbls>
          <c:showLegendKey val="0"/>
          <c:showVal val="0"/>
          <c:showCatName val="0"/>
          <c:showSerName val="0"/>
          <c:showPercent val="0"/>
          <c:showBubbleSize val="0"/>
        </c:dLbls>
        <c:marker val="1"/>
        <c:smooth val="0"/>
        <c:axId val="226531776"/>
        <c:axId val="226532168"/>
      </c:lineChart>
      <c:dateAx>
        <c:axId val="226531776"/>
        <c:scaling>
          <c:orientation val="minMax"/>
        </c:scaling>
        <c:delete val="1"/>
        <c:axPos val="b"/>
        <c:numFmt formatCode="ge" sourceLinked="1"/>
        <c:majorTickMark val="none"/>
        <c:minorTickMark val="none"/>
        <c:tickLblPos val="none"/>
        <c:crossAx val="226532168"/>
        <c:crosses val="autoZero"/>
        <c:auto val="1"/>
        <c:lblOffset val="100"/>
        <c:baseTimeUnit val="years"/>
      </c:dateAx>
      <c:valAx>
        <c:axId val="22653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53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K4" zoomScaleNormal="100" workbookViewId="0">
      <selection activeCell="BL16" sqref="BL16:BZ44"/>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3" t="str">
        <f>データ!H6</f>
        <v>宮崎県　都城市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
        <v>123</v>
      </c>
      <c r="AE8" s="49"/>
      <c r="AF8" s="49"/>
      <c r="AG8" s="49"/>
      <c r="AH8" s="49"/>
      <c r="AI8" s="49"/>
      <c r="AJ8" s="49"/>
      <c r="AK8" s="4"/>
      <c r="AL8" s="50">
        <f>データ!S6</f>
        <v>167351</v>
      </c>
      <c r="AM8" s="50"/>
      <c r="AN8" s="50"/>
      <c r="AO8" s="50"/>
      <c r="AP8" s="50"/>
      <c r="AQ8" s="50"/>
      <c r="AR8" s="50"/>
      <c r="AS8" s="50"/>
      <c r="AT8" s="45">
        <f>データ!T6</f>
        <v>653.36</v>
      </c>
      <c r="AU8" s="45"/>
      <c r="AV8" s="45"/>
      <c r="AW8" s="45"/>
      <c r="AX8" s="45"/>
      <c r="AY8" s="45"/>
      <c r="AZ8" s="45"/>
      <c r="BA8" s="45"/>
      <c r="BB8" s="45">
        <f>データ!U6</f>
        <v>256.14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43.51</v>
      </c>
      <c r="Q10" s="45"/>
      <c r="R10" s="45"/>
      <c r="S10" s="45"/>
      <c r="T10" s="45"/>
      <c r="U10" s="45"/>
      <c r="V10" s="45"/>
      <c r="W10" s="45">
        <f>データ!Q6</f>
        <v>86.76</v>
      </c>
      <c r="X10" s="45"/>
      <c r="Y10" s="45"/>
      <c r="Z10" s="45"/>
      <c r="AA10" s="45"/>
      <c r="AB10" s="45"/>
      <c r="AC10" s="45"/>
      <c r="AD10" s="50">
        <f>データ!R6</f>
        <v>2793</v>
      </c>
      <c r="AE10" s="50"/>
      <c r="AF10" s="50"/>
      <c r="AG10" s="50"/>
      <c r="AH10" s="50"/>
      <c r="AI10" s="50"/>
      <c r="AJ10" s="50"/>
      <c r="AK10" s="2"/>
      <c r="AL10" s="50">
        <f>データ!V6</f>
        <v>72292</v>
      </c>
      <c r="AM10" s="50"/>
      <c r="AN10" s="50"/>
      <c r="AO10" s="50"/>
      <c r="AP10" s="50"/>
      <c r="AQ10" s="50"/>
      <c r="AR10" s="50"/>
      <c r="AS10" s="50"/>
      <c r="AT10" s="45">
        <f>データ!W6</f>
        <v>22.21</v>
      </c>
      <c r="AU10" s="45"/>
      <c r="AV10" s="45"/>
      <c r="AW10" s="45"/>
      <c r="AX10" s="45"/>
      <c r="AY10" s="45"/>
      <c r="AZ10" s="45"/>
      <c r="BA10" s="45"/>
      <c r="BB10" s="45">
        <f>データ!X6</f>
        <v>3254.93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2">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2">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2">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2">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4" t="s">
        <v>125</v>
      </c>
      <c r="BM66" s="85"/>
      <c r="BN66" s="85"/>
      <c r="BO66" s="85"/>
      <c r="BP66" s="85"/>
      <c r="BQ66" s="85"/>
      <c r="BR66" s="85"/>
      <c r="BS66" s="85"/>
      <c r="BT66" s="85"/>
      <c r="BU66" s="85"/>
      <c r="BV66" s="85"/>
      <c r="BW66" s="85"/>
      <c r="BX66" s="85"/>
      <c r="BY66" s="85"/>
      <c r="BZ66" s="86"/>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4"/>
      <c r="BM67" s="85"/>
      <c r="BN67" s="85"/>
      <c r="BO67" s="85"/>
      <c r="BP67" s="85"/>
      <c r="BQ67" s="85"/>
      <c r="BR67" s="85"/>
      <c r="BS67" s="85"/>
      <c r="BT67" s="85"/>
      <c r="BU67" s="85"/>
      <c r="BV67" s="85"/>
      <c r="BW67" s="85"/>
      <c r="BX67" s="85"/>
      <c r="BY67" s="85"/>
      <c r="BZ67" s="86"/>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4"/>
      <c r="BM68" s="85"/>
      <c r="BN68" s="85"/>
      <c r="BO68" s="85"/>
      <c r="BP68" s="85"/>
      <c r="BQ68" s="85"/>
      <c r="BR68" s="85"/>
      <c r="BS68" s="85"/>
      <c r="BT68" s="85"/>
      <c r="BU68" s="85"/>
      <c r="BV68" s="85"/>
      <c r="BW68" s="85"/>
      <c r="BX68" s="85"/>
      <c r="BY68" s="85"/>
      <c r="BZ68" s="86"/>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4"/>
      <c r="BM69" s="85"/>
      <c r="BN69" s="85"/>
      <c r="BO69" s="85"/>
      <c r="BP69" s="85"/>
      <c r="BQ69" s="85"/>
      <c r="BR69" s="85"/>
      <c r="BS69" s="85"/>
      <c r="BT69" s="85"/>
      <c r="BU69" s="85"/>
      <c r="BV69" s="85"/>
      <c r="BW69" s="85"/>
      <c r="BX69" s="85"/>
      <c r="BY69" s="85"/>
      <c r="BZ69" s="86"/>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4"/>
      <c r="BM70" s="85"/>
      <c r="BN70" s="85"/>
      <c r="BO70" s="85"/>
      <c r="BP70" s="85"/>
      <c r="BQ70" s="85"/>
      <c r="BR70" s="85"/>
      <c r="BS70" s="85"/>
      <c r="BT70" s="85"/>
      <c r="BU70" s="85"/>
      <c r="BV70" s="85"/>
      <c r="BW70" s="85"/>
      <c r="BX70" s="85"/>
      <c r="BY70" s="85"/>
      <c r="BZ70" s="86"/>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4"/>
      <c r="BM71" s="85"/>
      <c r="BN71" s="85"/>
      <c r="BO71" s="85"/>
      <c r="BP71" s="85"/>
      <c r="BQ71" s="85"/>
      <c r="BR71" s="85"/>
      <c r="BS71" s="85"/>
      <c r="BT71" s="85"/>
      <c r="BU71" s="85"/>
      <c r="BV71" s="85"/>
      <c r="BW71" s="85"/>
      <c r="BX71" s="85"/>
      <c r="BY71" s="85"/>
      <c r="BZ71" s="86"/>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4"/>
      <c r="BM72" s="85"/>
      <c r="BN72" s="85"/>
      <c r="BO72" s="85"/>
      <c r="BP72" s="85"/>
      <c r="BQ72" s="85"/>
      <c r="BR72" s="85"/>
      <c r="BS72" s="85"/>
      <c r="BT72" s="85"/>
      <c r="BU72" s="85"/>
      <c r="BV72" s="85"/>
      <c r="BW72" s="85"/>
      <c r="BX72" s="85"/>
      <c r="BY72" s="85"/>
      <c r="BZ72" s="86"/>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4"/>
      <c r="BM73" s="85"/>
      <c r="BN73" s="85"/>
      <c r="BO73" s="85"/>
      <c r="BP73" s="85"/>
      <c r="BQ73" s="85"/>
      <c r="BR73" s="85"/>
      <c r="BS73" s="85"/>
      <c r="BT73" s="85"/>
      <c r="BU73" s="85"/>
      <c r="BV73" s="85"/>
      <c r="BW73" s="85"/>
      <c r="BX73" s="85"/>
      <c r="BY73" s="85"/>
      <c r="BZ73" s="86"/>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4"/>
      <c r="BM74" s="85"/>
      <c r="BN74" s="85"/>
      <c r="BO74" s="85"/>
      <c r="BP74" s="85"/>
      <c r="BQ74" s="85"/>
      <c r="BR74" s="85"/>
      <c r="BS74" s="85"/>
      <c r="BT74" s="85"/>
      <c r="BU74" s="85"/>
      <c r="BV74" s="85"/>
      <c r="BW74" s="85"/>
      <c r="BX74" s="85"/>
      <c r="BY74" s="85"/>
      <c r="BZ74" s="86"/>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4"/>
      <c r="BM75" s="85"/>
      <c r="BN75" s="85"/>
      <c r="BO75" s="85"/>
      <c r="BP75" s="85"/>
      <c r="BQ75" s="85"/>
      <c r="BR75" s="85"/>
      <c r="BS75" s="85"/>
      <c r="BT75" s="85"/>
      <c r="BU75" s="85"/>
      <c r="BV75" s="85"/>
      <c r="BW75" s="85"/>
      <c r="BX75" s="85"/>
      <c r="BY75" s="85"/>
      <c r="BZ75" s="86"/>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4"/>
      <c r="BM76" s="85"/>
      <c r="BN76" s="85"/>
      <c r="BO76" s="85"/>
      <c r="BP76" s="85"/>
      <c r="BQ76" s="85"/>
      <c r="BR76" s="85"/>
      <c r="BS76" s="85"/>
      <c r="BT76" s="85"/>
      <c r="BU76" s="85"/>
      <c r="BV76" s="85"/>
      <c r="BW76" s="85"/>
      <c r="BX76" s="85"/>
      <c r="BY76" s="85"/>
      <c r="BZ76" s="86"/>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4"/>
      <c r="BM77" s="85"/>
      <c r="BN77" s="85"/>
      <c r="BO77" s="85"/>
      <c r="BP77" s="85"/>
      <c r="BQ77" s="85"/>
      <c r="BR77" s="85"/>
      <c r="BS77" s="85"/>
      <c r="BT77" s="85"/>
      <c r="BU77" s="85"/>
      <c r="BV77" s="85"/>
      <c r="BW77" s="85"/>
      <c r="BX77" s="85"/>
      <c r="BY77" s="85"/>
      <c r="BZ77" s="86"/>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4"/>
      <c r="BM78" s="85"/>
      <c r="BN78" s="85"/>
      <c r="BO78" s="85"/>
      <c r="BP78" s="85"/>
      <c r="BQ78" s="85"/>
      <c r="BR78" s="85"/>
      <c r="BS78" s="85"/>
      <c r="BT78" s="85"/>
      <c r="BU78" s="85"/>
      <c r="BV78" s="85"/>
      <c r="BW78" s="85"/>
      <c r="BX78" s="85"/>
      <c r="BY78" s="85"/>
      <c r="BZ78" s="86"/>
    </row>
    <row r="79" spans="1:78" ht="13.5" customHeight="1" x14ac:dyDescent="0.2">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84"/>
      <c r="BM79" s="85"/>
      <c r="BN79" s="85"/>
      <c r="BO79" s="85"/>
      <c r="BP79" s="85"/>
      <c r="BQ79" s="85"/>
      <c r="BR79" s="85"/>
      <c r="BS79" s="85"/>
      <c r="BT79" s="85"/>
      <c r="BU79" s="85"/>
      <c r="BV79" s="85"/>
      <c r="BW79" s="85"/>
      <c r="BX79" s="85"/>
      <c r="BY79" s="85"/>
      <c r="BZ79" s="86"/>
    </row>
    <row r="80" spans="1:78" ht="13.5" customHeight="1" x14ac:dyDescent="0.2">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84"/>
      <c r="BM80" s="85"/>
      <c r="BN80" s="85"/>
      <c r="BO80" s="85"/>
      <c r="BP80" s="85"/>
      <c r="BQ80" s="85"/>
      <c r="BR80" s="85"/>
      <c r="BS80" s="85"/>
      <c r="BT80" s="85"/>
      <c r="BU80" s="85"/>
      <c r="BV80" s="85"/>
      <c r="BW80" s="85"/>
      <c r="BX80" s="85"/>
      <c r="BY80" s="85"/>
      <c r="BZ80" s="86"/>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4"/>
      <c r="BM81" s="85"/>
      <c r="BN81" s="85"/>
      <c r="BO81" s="85"/>
      <c r="BP81" s="85"/>
      <c r="BQ81" s="85"/>
      <c r="BR81" s="85"/>
      <c r="BS81" s="85"/>
      <c r="BT81" s="85"/>
      <c r="BU81" s="85"/>
      <c r="BV81" s="85"/>
      <c r="BW81" s="85"/>
      <c r="BX81" s="85"/>
      <c r="BY81" s="85"/>
      <c r="BZ81" s="8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5" x14ac:dyDescent="0.2">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2">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2">
      <c r="A6" s="28" t="s">
        <v>109</v>
      </c>
      <c r="B6" s="33">
        <f>B7</f>
        <v>2016</v>
      </c>
      <c r="C6" s="33">
        <f t="shared" ref="C6:X6" si="3">C7</f>
        <v>452025</v>
      </c>
      <c r="D6" s="33">
        <f t="shared" si="3"/>
        <v>47</v>
      </c>
      <c r="E6" s="33">
        <f t="shared" si="3"/>
        <v>17</v>
      </c>
      <c r="F6" s="33">
        <f t="shared" si="3"/>
        <v>1</v>
      </c>
      <c r="G6" s="33">
        <f t="shared" si="3"/>
        <v>0</v>
      </c>
      <c r="H6" s="33" t="str">
        <f t="shared" si="3"/>
        <v>宮崎県　都城市</v>
      </c>
      <c r="I6" s="33" t="str">
        <f t="shared" si="3"/>
        <v>法非適用</v>
      </c>
      <c r="J6" s="33" t="str">
        <f t="shared" si="3"/>
        <v>下水道事業</v>
      </c>
      <c r="K6" s="33" t="str">
        <f t="shared" si="3"/>
        <v>公共下水道</v>
      </c>
      <c r="L6" s="33" t="str">
        <f t="shared" si="3"/>
        <v>Bd1</v>
      </c>
      <c r="M6" s="33">
        <f t="shared" si="3"/>
        <v>0</v>
      </c>
      <c r="N6" s="34" t="str">
        <f t="shared" si="3"/>
        <v>-</v>
      </c>
      <c r="O6" s="34" t="str">
        <f t="shared" si="3"/>
        <v>該当数値なし</v>
      </c>
      <c r="P6" s="34">
        <f t="shared" si="3"/>
        <v>43.51</v>
      </c>
      <c r="Q6" s="34">
        <f t="shared" si="3"/>
        <v>86.76</v>
      </c>
      <c r="R6" s="34">
        <f t="shared" si="3"/>
        <v>2793</v>
      </c>
      <c r="S6" s="34">
        <f t="shared" si="3"/>
        <v>167351</v>
      </c>
      <c r="T6" s="34">
        <f t="shared" si="3"/>
        <v>653.36</v>
      </c>
      <c r="U6" s="34">
        <f t="shared" si="3"/>
        <v>256.14</v>
      </c>
      <c r="V6" s="34">
        <f t="shared" si="3"/>
        <v>72292</v>
      </c>
      <c r="W6" s="34">
        <f t="shared" si="3"/>
        <v>22.21</v>
      </c>
      <c r="X6" s="34">
        <f t="shared" si="3"/>
        <v>3254.93</v>
      </c>
      <c r="Y6" s="35">
        <f>IF(Y7="",NA(),Y7)</f>
        <v>90.54</v>
      </c>
      <c r="Z6" s="35">
        <f t="shared" ref="Z6:AH6" si="4">IF(Z7="",NA(),Z7)</f>
        <v>90.61</v>
      </c>
      <c r="AA6" s="35">
        <f t="shared" si="4"/>
        <v>90.73</v>
      </c>
      <c r="AB6" s="35">
        <f t="shared" si="4"/>
        <v>90.41</v>
      </c>
      <c r="AC6" s="35">
        <f t="shared" si="4"/>
        <v>85.57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1780.45</v>
      </c>
      <c r="BG6" s="35">
        <f t="shared" ref="BG6:BO6" si="7">IF(BG7="",NA(),BG7)</f>
        <v>1729.29</v>
      </c>
      <c r="BH6" s="35">
        <f t="shared" si="7"/>
        <v>1628.5</v>
      </c>
      <c r="BI6" s="35">
        <f t="shared" si="7"/>
        <v>1544.87</v>
      </c>
      <c r="BJ6" s="35">
        <f t="shared" si="7"/>
        <v>1732.98</v>
      </c>
      <c r="BK6" s="35">
        <f t="shared" si="7"/>
        <v>918.88</v>
      </c>
      <c r="BL6" s="35">
        <f t="shared" si="7"/>
        <v>885.97</v>
      </c>
      <c r="BM6" s="35">
        <f t="shared" si="7"/>
        <v>854.16</v>
      </c>
      <c r="BN6" s="35">
        <f t="shared" si="7"/>
        <v>848.31</v>
      </c>
      <c r="BO6" s="35">
        <f t="shared" si="7"/>
        <v>774.99</v>
      </c>
      <c r="BP6" s="34" t="str">
        <f>IF(BP7="","",IF(BP7="-","【-】","【"&amp;SUBSTITUTE(TEXT(BP7,"#,##0.00"),"-","△")&amp;"】"))</f>
        <v>【728.30】</v>
      </c>
      <c r="BQ6" s="35">
        <f>IF(BQ7="",NA(),BQ7)</f>
        <v>88.21</v>
      </c>
      <c r="BR6" s="35">
        <f t="shared" ref="BR6:BZ6" si="8">IF(BR7="",NA(),BR7)</f>
        <v>88.46</v>
      </c>
      <c r="BS6" s="35">
        <f t="shared" si="8"/>
        <v>88.78</v>
      </c>
      <c r="BT6" s="35">
        <f t="shared" si="8"/>
        <v>87.09</v>
      </c>
      <c r="BU6" s="35">
        <f t="shared" si="8"/>
        <v>73.88</v>
      </c>
      <c r="BV6" s="35">
        <f t="shared" si="8"/>
        <v>88.2</v>
      </c>
      <c r="BW6" s="35">
        <f t="shared" si="8"/>
        <v>89.94</v>
      </c>
      <c r="BX6" s="35">
        <f t="shared" si="8"/>
        <v>93.13</v>
      </c>
      <c r="BY6" s="35">
        <f t="shared" si="8"/>
        <v>94.38</v>
      </c>
      <c r="BZ6" s="35">
        <f t="shared" si="8"/>
        <v>96.57</v>
      </c>
      <c r="CA6" s="34" t="str">
        <f>IF(CA7="","",IF(CA7="-","【-】","【"&amp;SUBSTITUTE(TEXT(CA7,"#,##0.00"),"-","△")&amp;"】"))</f>
        <v>【100.04】</v>
      </c>
      <c r="CB6" s="35">
        <f>IF(CB7="",NA(),CB7)</f>
        <v>173.02</v>
      </c>
      <c r="CC6" s="35">
        <f t="shared" ref="CC6:CK6" si="9">IF(CC7="",NA(),CC7)</f>
        <v>171.87</v>
      </c>
      <c r="CD6" s="35">
        <f t="shared" si="9"/>
        <v>176.68</v>
      </c>
      <c r="CE6" s="35">
        <f t="shared" si="9"/>
        <v>183.59</v>
      </c>
      <c r="CF6" s="35">
        <f t="shared" si="9"/>
        <v>183.12</v>
      </c>
      <c r="CG6" s="35">
        <f t="shared" si="9"/>
        <v>171.78</v>
      </c>
      <c r="CH6" s="35">
        <f t="shared" si="9"/>
        <v>168.57</v>
      </c>
      <c r="CI6" s="35">
        <f t="shared" si="9"/>
        <v>167.97</v>
      </c>
      <c r="CJ6" s="35">
        <f t="shared" si="9"/>
        <v>165.45</v>
      </c>
      <c r="CK6" s="35">
        <f t="shared" si="9"/>
        <v>161.54</v>
      </c>
      <c r="CL6" s="34" t="str">
        <f>IF(CL7="","",IF(CL7="-","【-】","【"&amp;SUBSTITUTE(TEXT(CL7,"#,##0.00"),"-","△")&amp;"】"))</f>
        <v>【137.82】</v>
      </c>
      <c r="CM6" s="35">
        <f>IF(CM7="",NA(),CM7)</f>
        <v>51.59</v>
      </c>
      <c r="CN6" s="35">
        <f t="shared" ref="CN6:CV6" si="10">IF(CN7="",NA(),CN7)</f>
        <v>50.38</v>
      </c>
      <c r="CO6" s="35">
        <f t="shared" si="10"/>
        <v>48.19</v>
      </c>
      <c r="CP6" s="35">
        <f t="shared" si="10"/>
        <v>48.22</v>
      </c>
      <c r="CQ6" s="35">
        <f t="shared" si="10"/>
        <v>51.05</v>
      </c>
      <c r="CR6" s="35">
        <f t="shared" si="10"/>
        <v>62.27</v>
      </c>
      <c r="CS6" s="35">
        <f t="shared" si="10"/>
        <v>64.12</v>
      </c>
      <c r="CT6" s="35">
        <f t="shared" si="10"/>
        <v>64.87</v>
      </c>
      <c r="CU6" s="35">
        <f t="shared" si="10"/>
        <v>65.62</v>
      </c>
      <c r="CV6" s="35">
        <f t="shared" si="10"/>
        <v>64.67</v>
      </c>
      <c r="CW6" s="34" t="str">
        <f>IF(CW7="","",IF(CW7="-","【-】","【"&amp;SUBSTITUTE(TEXT(CW7,"#,##0.00"),"-","△")&amp;"】"))</f>
        <v>【60.09】</v>
      </c>
      <c r="CX6" s="35">
        <f>IF(CX7="",NA(),CX7)</f>
        <v>78.459999999999994</v>
      </c>
      <c r="CY6" s="35">
        <f t="shared" ref="CY6:DG6" si="11">IF(CY7="",NA(),CY7)</f>
        <v>79.05</v>
      </c>
      <c r="CZ6" s="35">
        <f t="shared" si="11"/>
        <v>79.7</v>
      </c>
      <c r="DA6" s="35">
        <f t="shared" si="11"/>
        <v>80.36</v>
      </c>
      <c r="DB6" s="35">
        <f t="shared" si="11"/>
        <v>80.75</v>
      </c>
      <c r="DC6" s="35">
        <f t="shared" si="11"/>
        <v>90.69</v>
      </c>
      <c r="DD6" s="35">
        <f t="shared" si="11"/>
        <v>90.91</v>
      </c>
      <c r="DE6" s="35">
        <f t="shared" si="11"/>
        <v>91.11</v>
      </c>
      <c r="DF6" s="35">
        <f t="shared" si="11"/>
        <v>91.44</v>
      </c>
      <c r="DG6" s="35">
        <f t="shared" si="11"/>
        <v>91.76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0.02</v>
      </c>
      <c r="EG6" s="35">
        <f t="shared" si="14"/>
        <v>0.03</v>
      </c>
      <c r="EH6" s="34">
        <f t="shared" si="14"/>
        <v>0</v>
      </c>
      <c r="EI6" s="34">
        <f t="shared" si="14"/>
        <v>0</v>
      </c>
      <c r="EJ6" s="35">
        <f t="shared" si="14"/>
        <v>0.08</v>
      </c>
      <c r="EK6" s="35">
        <f t="shared" si="14"/>
        <v>7.0000000000000007E-2</v>
      </c>
      <c r="EL6" s="35">
        <f t="shared" si="14"/>
        <v>0.1</v>
      </c>
      <c r="EM6" s="35">
        <f t="shared" si="14"/>
        <v>0.27</v>
      </c>
      <c r="EN6" s="35">
        <f t="shared" si="14"/>
        <v>0.17</v>
      </c>
      <c r="EO6" s="34" t="str">
        <f>IF(EO7="","",IF(EO7="-","【-】","【"&amp;SUBSTITUTE(TEXT(EO7,"#,##0.00"),"-","△")&amp;"】"))</f>
        <v>【0.27】</v>
      </c>
    </row>
    <row r="7" spans="1:145" s="36" customFormat="1" x14ac:dyDescent="0.2">
      <c r="A7" s="28"/>
      <c r="B7" s="37">
        <v>2016</v>
      </c>
      <c r="C7" s="37">
        <v>452025</v>
      </c>
      <c r="D7" s="37">
        <v>47</v>
      </c>
      <c r="E7" s="37">
        <v>17</v>
      </c>
      <c r="F7" s="37">
        <v>1</v>
      </c>
      <c r="G7" s="37">
        <v>0</v>
      </c>
      <c r="H7" s="37" t="s">
        <v>110</v>
      </c>
      <c r="I7" s="37" t="s">
        <v>111</v>
      </c>
      <c r="J7" s="37" t="s">
        <v>112</v>
      </c>
      <c r="K7" s="37" t="s">
        <v>113</v>
      </c>
      <c r="L7" s="37" t="s">
        <v>114</v>
      </c>
      <c r="M7" s="37"/>
      <c r="N7" s="38" t="s">
        <v>115</v>
      </c>
      <c r="O7" s="38" t="s">
        <v>116</v>
      </c>
      <c r="P7" s="38">
        <v>43.51</v>
      </c>
      <c r="Q7" s="38">
        <v>86.76</v>
      </c>
      <c r="R7" s="38">
        <v>2793</v>
      </c>
      <c r="S7" s="38">
        <v>167351</v>
      </c>
      <c r="T7" s="38">
        <v>653.36</v>
      </c>
      <c r="U7" s="38">
        <v>256.14</v>
      </c>
      <c r="V7" s="38">
        <v>72292</v>
      </c>
      <c r="W7" s="38">
        <v>22.21</v>
      </c>
      <c r="X7" s="38">
        <v>3254.93</v>
      </c>
      <c r="Y7" s="38">
        <v>90.54</v>
      </c>
      <c r="Z7" s="38">
        <v>90.61</v>
      </c>
      <c r="AA7" s="38">
        <v>90.73</v>
      </c>
      <c r="AB7" s="38">
        <v>90.41</v>
      </c>
      <c r="AC7" s="38">
        <v>85.57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1780.45</v>
      </c>
      <c r="BG7" s="38">
        <v>1729.29</v>
      </c>
      <c r="BH7" s="38">
        <v>1628.5</v>
      </c>
      <c r="BI7" s="38">
        <v>1544.87</v>
      </c>
      <c r="BJ7" s="38">
        <v>1732.98</v>
      </c>
      <c r="BK7" s="38">
        <v>918.88</v>
      </c>
      <c r="BL7" s="38">
        <v>885.97</v>
      </c>
      <c r="BM7" s="38">
        <v>854.16</v>
      </c>
      <c r="BN7" s="38">
        <v>848.31</v>
      </c>
      <c r="BO7" s="38">
        <v>774.99</v>
      </c>
      <c r="BP7" s="38">
        <v>728.3</v>
      </c>
      <c r="BQ7" s="38">
        <v>88.21</v>
      </c>
      <c r="BR7" s="38">
        <v>88.46</v>
      </c>
      <c r="BS7" s="38">
        <v>88.78</v>
      </c>
      <c r="BT7" s="38">
        <v>87.09</v>
      </c>
      <c r="BU7" s="38">
        <v>73.88</v>
      </c>
      <c r="BV7" s="38">
        <v>88.2</v>
      </c>
      <c r="BW7" s="38">
        <v>89.94</v>
      </c>
      <c r="BX7" s="38">
        <v>93.13</v>
      </c>
      <c r="BY7" s="38">
        <v>94.38</v>
      </c>
      <c r="BZ7" s="38">
        <v>96.57</v>
      </c>
      <c r="CA7" s="38">
        <v>100.04</v>
      </c>
      <c r="CB7" s="38">
        <v>173.02</v>
      </c>
      <c r="CC7" s="38">
        <v>171.87</v>
      </c>
      <c r="CD7" s="38">
        <v>176.68</v>
      </c>
      <c r="CE7" s="38">
        <v>183.59</v>
      </c>
      <c r="CF7" s="38">
        <v>183.12</v>
      </c>
      <c r="CG7" s="38">
        <v>171.78</v>
      </c>
      <c r="CH7" s="38">
        <v>168.57</v>
      </c>
      <c r="CI7" s="38">
        <v>167.97</v>
      </c>
      <c r="CJ7" s="38">
        <v>165.45</v>
      </c>
      <c r="CK7" s="38">
        <v>161.54</v>
      </c>
      <c r="CL7" s="38">
        <v>137.82</v>
      </c>
      <c r="CM7" s="38">
        <v>51.59</v>
      </c>
      <c r="CN7" s="38">
        <v>50.38</v>
      </c>
      <c r="CO7" s="38">
        <v>48.19</v>
      </c>
      <c r="CP7" s="38">
        <v>48.22</v>
      </c>
      <c r="CQ7" s="38">
        <v>51.05</v>
      </c>
      <c r="CR7" s="38">
        <v>62.27</v>
      </c>
      <c r="CS7" s="38">
        <v>64.12</v>
      </c>
      <c r="CT7" s="38">
        <v>64.87</v>
      </c>
      <c r="CU7" s="38">
        <v>65.62</v>
      </c>
      <c r="CV7" s="38">
        <v>64.67</v>
      </c>
      <c r="CW7" s="38">
        <v>60.09</v>
      </c>
      <c r="CX7" s="38">
        <v>78.459999999999994</v>
      </c>
      <c r="CY7" s="38">
        <v>79.05</v>
      </c>
      <c r="CZ7" s="38">
        <v>79.7</v>
      </c>
      <c r="DA7" s="38">
        <v>80.36</v>
      </c>
      <c r="DB7" s="38">
        <v>80.75</v>
      </c>
      <c r="DC7" s="38">
        <v>90.69</v>
      </c>
      <c r="DD7" s="38">
        <v>90.91</v>
      </c>
      <c r="DE7" s="38">
        <v>91.11</v>
      </c>
      <c r="DF7" s="38">
        <v>91.44</v>
      </c>
      <c r="DG7" s="38">
        <v>91.76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0.02</v>
      </c>
      <c r="EG7" s="38">
        <v>0.03</v>
      </c>
      <c r="EH7" s="38">
        <v>0</v>
      </c>
      <c r="EI7" s="38">
        <v>0</v>
      </c>
      <c r="EJ7" s="38">
        <v>0.08</v>
      </c>
      <c r="EK7" s="38">
        <v>7.0000000000000007E-2</v>
      </c>
      <c r="EL7" s="38">
        <v>0.1</v>
      </c>
      <c r="EM7" s="38">
        <v>0.27</v>
      </c>
      <c r="EN7" s="38">
        <v>0.17</v>
      </c>
      <c r="EO7" s="38">
        <v>0.27</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2018-02-03T02:21:53Z</cp:lastPrinted>
  <dcterms:created xsi:type="dcterms:W3CDTF">2017-12-25T02:13:32Z</dcterms:created>
  <dcterms:modified xsi:type="dcterms:W3CDTF">2018-02-27T00:03:18Z</dcterms:modified>
  <cp:category/>
</cp:coreProperties>
</file>