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①１月\経営比較分析表の作成\29年度\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<sst xmlns="http://schemas.openxmlformats.org/spreadsheetml/2006/main" count="240" uniqueCount="126">
  <si>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</si>
  <si>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</si>
  <si>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</si>
  <si>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</si>
  <si>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</si>
  <si>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</si>
  <si>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</si>
  <si>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</si>
  <si>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</si>
  <si>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</si>
  <si>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</si>
  <si>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</si>
  <si>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</si>
  <si>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</si>
  <si>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</si>
  <si>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</si>
  <si>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</si>
  <si>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</si>
  <si>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</si>
  <si>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</si>
  <si>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</si>
  <si>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</si>
  <si>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</si>
  <si>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</si>
  <si>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</si>
  <si>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</si>
  <si>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</si>
  <si>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</si>
  <si>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</si>
  <si>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</si>
  <si>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</si>
  <si>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</si>
  <si>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</si>
  <si>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</si>
  <si>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</si>
  <si>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</si>
  <si>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</si>
  <si>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</si>
  <si>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</si>
  <si>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</si>
  <si>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</si>
  <si>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</si>
  <si>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</si>
  <si>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</si>
  <si>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</si>
  <si>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</si>
  <si>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</si>
  <si>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</si>
  <si>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</si>
  <si>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</si>
  <si>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</si>
  <si>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</si>
  <si>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</si>
  <si>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</si>
  <si>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</si>
  <si>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</si>
  <si>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</si>
  <si>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</si>
  <si>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</si>
  <si>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</si>
  <si>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</si>
  <si>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</si>
  <si>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</si>
  <si>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</si>
  <si>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</si>
  <si>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</si>
  <si>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</si>
  <si>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</si>
  <si>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</si>
  <si>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</si>
  <si>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</si>
  <si>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</si>
  <si>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</si>
  <si>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</si>
  <si>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</si>
  <si>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</si>
  <si>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</si>
  <si>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</si>
  <si>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</si>
  <si>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</si>
  <si>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</si>
  <si>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</si>
  <si>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</si>
  <si>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</si>
  <si>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</si>
  <si>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</si>
  <si>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</si>
  <si>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</si>
  <si>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</si>
  <si>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</si>
  <si>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</si>
  <si>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</si>
  <si>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</si>
  <si>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</si>
  <si>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</si>
  <si>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</si>
  <si>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</si>
  <si>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</si>
  <si>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</si>
  <si>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</si>
  <si>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</si>
  <si>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</si>
  <si>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</si>
  <si>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</si>
  <si>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</si>
  <si>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</si>
  <si>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</si>
  <si>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</si>
  <si>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</si>
  <si>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</si>
  <si>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国富町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</si>
  <si>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</si>
  <si>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</si>
  <si>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</si>
  <si>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</si>
  <si>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</si>
  <si>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</si>
  <si>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</si>
  <si>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</si>
  <si>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</si>
  <si>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</si>
  <si>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</si>
  <si>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平成14年度から供給開始した事業であることから、早急に老朽化対策が必要な状況ではないが、適正な「③管渠改善率」が維持できるよう、長寿命化計画を策定し</t>
    </r>
    <r>
      <rPr>
        <sz val="11"/>
        <color theme="1"/>
        <rFont val="ＭＳ ゴシック"/>
        <family val="3"/>
        <charset val="128"/>
      </rPr>
      <t>ているところである。
　今後は、計画に基づき管渠更新等を順次行い、老朽化に対応</t>
    </r>
    <r>
      <rPr>
        <sz val="11"/>
        <rFont val="ＭＳ ゴシック"/>
        <family val="3"/>
        <charset val="128"/>
      </rPr>
      <t>し</t>
    </r>
    <r>
      <rPr>
        <sz val="11"/>
        <color theme="1"/>
        <rFont val="ＭＳ ゴシック"/>
        <family val="3"/>
        <charset val="128"/>
      </rPr>
      <t>ていく予定である。</t>
    </r>
    <rPh sb="45" eb="47">
      <t>テキセイ</t>
    </rPh>
    <rPh sb="50" eb="51">
      <t>カン</t>
    </rPh>
    <rPh sb="51" eb="52">
      <t>キョ</t>
    </rPh>
    <rPh sb="52" eb="54">
      <t>カイゼン</t>
    </rPh>
    <rPh sb="54" eb="55">
      <t>リツ</t>
    </rPh>
    <rPh sb="57" eb="59">
      <t>イジ</t>
    </rPh>
    <rPh sb="65" eb="66">
      <t>チョウ</t>
    </rPh>
    <rPh sb="66" eb="69">
      <t>ジュミョウカ</t>
    </rPh>
    <rPh sb="69" eb="71">
      <t>ケイカク</t>
    </rPh>
    <rPh sb="72" eb="74">
      <t>サクテイ</t>
    </rPh>
    <rPh sb="87" eb="89">
      <t>コンゴ</t>
    </rPh>
    <rPh sb="91" eb="93">
      <t>ケイカク</t>
    </rPh>
    <rPh sb="94" eb="95">
      <t>モト</t>
    </rPh>
    <rPh sb="97" eb="98">
      <t>カン</t>
    </rPh>
    <rPh sb="98" eb="99">
      <t>キョ</t>
    </rPh>
    <rPh sb="99" eb="101">
      <t>コウシン</t>
    </rPh>
    <rPh sb="101" eb="102">
      <t>ナド</t>
    </rPh>
    <rPh sb="103" eb="105">
      <t>ジュンジ</t>
    </rPh>
    <rPh sb="105" eb="106">
      <t>オコナ</t>
    </rPh>
    <rPh sb="108" eb="111">
      <t>ロウキュウカ</t>
    </rPh>
    <rPh sb="112" eb="114">
      <t>タイオウ</t>
    </rPh>
    <rPh sb="118" eb="120">
      <t>ヨテイ</t>
    </rPh>
    <phoneticPr fontId="4"/>
  </si>
  <si>
    <r>
      <t>　「①収益的収支比率」は100%を下回っており、</t>
    </r>
    <r>
      <rPr>
        <sz val="10"/>
        <rFont val="ＭＳ ゴシック"/>
        <family val="3"/>
        <charset val="128"/>
      </rPr>
      <t>経営の健全性が確保されているとはいえない。</t>
    </r>
    <r>
      <rPr>
        <sz val="10"/>
        <color theme="1"/>
        <rFont val="ＭＳ ゴシック"/>
        <family val="3"/>
        <charset val="128"/>
      </rPr>
      <t>原因としては、下水道整備により投資した費用と、地方債借入れによる償還費用が、下水道使用料等の収益よりも上回っているためだと推測できる。
　H28年の比率は前年と比べて低下しており、これは施設等の修繕が増えたためだと思われる。今後は修繕計画を作成し、建設的な財政運営を進めていく必要がある。
　「④企業債残高対事業規模比率」について、類似団体よりも低く、数値も減少していることから、今後も計画的に起債償還に努めていきたい。
　「⑤経費回収率」は類似団体より良好といえるが、100%を下回る結果となった。今後は経費回収の適正化を図りつつ、経営管理・経費の削減に努め、回収率100%を超える水準を確保したい。
　「⑥汚水処理原価」については、類似団体と比べて低い水準にあるため、良好な数値といえ</t>
    </r>
    <r>
      <rPr>
        <sz val="10"/>
        <rFont val="ＭＳ ゴシック"/>
        <family val="3"/>
        <charset val="128"/>
      </rPr>
      <t>る</t>
    </r>
    <r>
      <rPr>
        <sz val="10"/>
        <color theme="1"/>
        <rFont val="ＭＳ ゴシック"/>
        <family val="3"/>
        <charset val="128"/>
      </rPr>
      <t>。
　「⑦施設利用率」について、処理場の処理能力のうち4割弱での稼動といえる。</t>
    </r>
    <r>
      <rPr>
        <sz val="10"/>
        <rFont val="ＭＳ ゴシック"/>
        <family val="3"/>
        <charset val="128"/>
      </rPr>
      <t>平均値よりも低く、経営の効率化における課題となっているため、</t>
    </r>
    <r>
      <rPr>
        <sz val="10"/>
        <color theme="1"/>
        <rFont val="ＭＳ ゴシック"/>
        <family val="3"/>
        <charset val="128"/>
      </rPr>
      <t>有収水量を増やし、施設の利用率をさらに向上させたい。
「⑧水洗化率」は類似団体よりも低い結果になった。しかしながら、水洗化率は毎年増えていることが読み取れる。今後も計画的に下水道接続及び水洗化促進に取り組み、数値の改善に努めたい。</t>
    </r>
    <rPh sb="3" eb="6">
      <t>シュウエキテキ</t>
    </rPh>
    <rPh sb="6" eb="8">
      <t>シュウシ</t>
    </rPh>
    <rPh sb="8" eb="10">
      <t>ヒリツ</t>
    </rPh>
    <rPh sb="17" eb="19">
      <t>シタマワ</t>
    </rPh>
    <rPh sb="45" eb="47">
      <t>ゲンイン</t>
    </rPh>
    <rPh sb="52" eb="54">
      <t>ゲスイ</t>
    </rPh>
    <rPh sb="54" eb="55">
      <t>ドウ</t>
    </rPh>
    <rPh sb="55" eb="57">
      <t>セイビ</t>
    </rPh>
    <rPh sb="60" eb="62">
      <t>トウシ</t>
    </rPh>
    <rPh sb="64" eb="66">
      <t>ヒヨウ</t>
    </rPh>
    <rPh sb="68" eb="71">
      <t>チホウサイ</t>
    </rPh>
    <rPh sb="71" eb="72">
      <t>カ</t>
    </rPh>
    <rPh sb="72" eb="73">
      <t>イ</t>
    </rPh>
    <rPh sb="77" eb="79">
      <t>ショウカン</t>
    </rPh>
    <rPh sb="79" eb="81">
      <t>ヒヨウ</t>
    </rPh>
    <rPh sb="83" eb="85">
      <t>ゲスイ</t>
    </rPh>
    <rPh sb="85" eb="86">
      <t>ドウ</t>
    </rPh>
    <rPh sb="86" eb="89">
      <t>シヨウリョウ</t>
    </rPh>
    <rPh sb="89" eb="90">
      <t>ナド</t>
    </rPh>
    <rPh sb="91" eb="93">
      <t>シュウエキ</t>
    </rPh>
    <rPh sb="96" eb="98">
      <t>ウワマワ</t>
    </rPh>
    <rPh sb="106" eb="108">
      <t>スイソク</t>
    </rPh>
    <rPh sb="117" eb="118">
      <t>ネン</t>
    </rPh>
    <rPh sb="119" eb="121">
      <t>ヒリツ</t>
    </rPh>
    <rPh sb="122" eb="124">
      <t>ゼンネン</t>
    </rPh>
    <rPh sb="125" eb="126">
      <t>クラ</t>
    </rPh>
    <rPh sb="128" eb="130">
      <t>テイカ</t>
    </rPh>
    <rPh sb="138" eb="140">
      <t>シセツ</t>
    </rPh>
    <rPh sb="140" eb="141">
      <t>ナド</t>
    </rPh>
    <rPh sb="142" eb="144">
      <t>シュウゼン</t>
    </rPh>
    <rPh sb="145" eb="146">
      <t>フ</t>
    </rPh>
    <rPh sb="152" eb="153">
      <t>オモ</t>
    </rPh>
    <rPh sb="157" eb="159">
      <t>コンゴ</t>
    </rPh>
    <rPh sb="160" eb="162">
      <t>シュウゼン</t>
    </rPh>
    <rPh sb="162" eb="164">
      <t>ケイカク</t>
    </rPh>
    <rPh sb="165" eb="167">
      <t>サクセイ</t>
    </rPh>
    <rPh sb="169" eb="172">
      <t>ケンセツテキ</t>
    </rPh>
    <rPh sb="173" eb="175">
      <t>ザイセイ</t>
    </rPh>
    <rPh sb="175" eb="177">
      <t>ウンエイ</t>
    </rPh>
    <rPh sb="178" eb="179">
      <t>スス</t>
    </rPh>
    <rPh sb="183" eb="185">
      <t>ヒツヨウ</t>
    </rPh>
    <rPh sb="193" eb="195">
      <t>キギョウ</t>
    </rPh>
    <rPh sb="195" eb="196">
      <t>サイ</t>
    </rPh>
    <rPh sb="196" eb="198">
      <t>ザンダカ</t>
    </rPh>
    <rPh sb="198" eb="199">
      <t>タイ</t>
    </rPh>
    <rPh sb="199" eb="201">
      <t>ジギョウ</t>
    </rPh>
    <rPh sb="201" eb="203">
      <t>キボ</t>
    </rPh>
    <rPh sb="203" eb="205">
      <t>ヒリツ</t>
    </rPh>
    <rPh sb="211" eb="213">
      <t>ルイジ</t>
    </rPh>
    <rPh sb="213" eb="215">
      <t>ダンタイ</t>
    </rPh>
    <rPh sb="218" eb="219">
      <t>ヒク</t>
    </rPh>
    <rPh sb="221" eb="223">
      <t>スウチ</t>
    </rPh>
    <rPh sb="224" eb="226">
      <t>ゲンショウ</t>
    </rPh>
    <rPh sb="235" eb="237">
      <t>コンゴ</t>
    </rPh>
    <rPh sb="238" eb="241">
      <t>ケイカクテキ</t>
    </rPh>
    <rPh sb="242" eb="244">
      <t>キサイ</t>
    </rPh>
    <rPh sb="244" eb="246">
      <t>ショウカン</t>
    </rPh>
    <rPh sb="247" eb="248">
      <t>ツト</t>
    </rPh>
    <rPh sb="259" eb="261">
      <t>ケイヒ</t>
    </rPh>
    <rPh sb="261" eb="263">
      <t>カイシュウ</t>
    </rPh>
    <rPh sb="263" eb="264">
      <t>リツ</t>
    </rPh>
    <rPh sb="266" eb="268">
      <t>ルイジ</t>
    </rPh>
    <rPh sb="268" eb="270">
      <t>ダンタイ</t>
    </rPh>
    <rPh sb="272" eb="274">
      <t>リョウコウ</t>
    </rPh>
    <rPh sb="285" eb="287">
      <t>シタマワ</t>
    </rPh>
    <rPh sb="288" eb="290">
      <t>ケッカ</t>
    </rPh>
    <rPh sb="295" eb="297">
      <t>コンゴ</t>
    </rPh>
    <rPh sb="298" eb="300">
      <t>ケイヒ</t>
    </rPh>
    <rPh sb="300" eb="302">
      <t>カイシュウ</t>
    </rPh>
    <rPh sb="303" eb="306">
      <t>テキセイカ</t>
    </rPh>
    <rPh sb="307" eb="308">
      <t>ハカ</t>
    </rPh>
    <rPh sb="312" eb="314">
      <t>ケイエイ</t>
    </rPh>
    <rPh sb="314" eb="316">
      <t>カンリ</t>
    </rPh>
    <rPh sb="317" eb="319">
      <t>ケイヒ</t>
    </rPh>
    <rPh sb="320" eb="322">
      <t>サクゲン</t>
    </rPh>
    <rPh sb="323" eb="324">
      <t>ツト</t>
    </rPh>
    <rPh sb="326" eb="328">
      <t>カイシュウ</t>
    </rPh>
    <rPh sb="328" eb="329">
      <t>リツ</t>
    </rPh>
    <rPh sb="334" eb="335">
      <t>コ</t>
    </rPh>
    <rPh sb="337" eb="339">
      <t>スイジュン</t>
    </rPh>
    <rPh sb="340" eb="342">
      <t>カクホ</t>
    </rPh>
    <rPh sb="350" eb="352">
      <t>オスイ</t>
    </rPh>
    <rPh sb="352" eb="354">
      <t>ショリ</t>
    </rPh>
    <rPh sb="354" eb="356">
      <t>ゲンカ</t>
    </rPh>
    <rPh sb="363" eb="365">
      <t>ルイジ</t>
    </rPh>
    <rPh sb="365" eb="367">
      <t>ダンタイ</t>
    </rPh>
    <rPh sb="368" eb="369">
      <t>クラ</t>
    </rPh>
    <rPh sb="371" eb="372">
      <t>ヒク</t>
    </rPh>
    <rPh sb="373" eb="375">
      <t>スイジュン</t>
    </rPh>
    <rPh sb="381" eb="383">
      <t>リョウコウ</t>
    </rPh>
    <rPh sb="384" eb="386">
      <t>スウチ</t>
    </rPh>
    <rPh sb="397" eb="398">
      <t>リ</t>
    </rPh>
    <rPh sb="406" eb="409">
      <t>ショリジョウ</t>
    </rPh>
    <rPh sb="410" eb="412">
      <t>ショリ</t>
    </rPh>
    <rPh sb="412" eb="414">
      <t>ノウリョク</t>
    </rPh>
    <rPh sb="418" eb="420">
      <t>ワリジャク</t>
    </rPh>
    <rPh sb="422" eb="424">
      <t>カドウ</t>
    </rPh>
    <rPh sb="459" eb="460">
      <t>ア</t>
    </rPh>
    <rPh sb="468" eb="470">
      <t>シセツ</t>
    </rPh>
    <rPh sb="471" eb="474">
      <t>リヨウリツ</t>
    </rPh>
    <rPh sb="478" eb="480">
      <t>コウジョウ</t>
    </rPh>
    <rPh sb="488" eb="491">
      <t>スイセンカ</t>
    </rPh>
    <rPh sb="491" eb="492">
      <t>リツ</t>
    </rPh>
    <rPh sb="494" eb="496">
      <t>ルイジ</t>
    </rPh>
    <rPh sb="496" eb="498">
      <t>ダンタイ</t>
    </rPh>
    <rPh sb="501" eb="502">
      <t>ヒク</t>
    </rPh>
    <rPh sb="503" eb="505">
      <t>ケッカ</t>
    </rPh>
    <rPh sb="517" eb="520">
      <t>スイセンカ</t>
    </rPh>
    <rPh sb="520" eb="521">
      <t>リツ</t>
    </rPh>
    <rPh sb="522" eb="524">
      <t>マイトシ</t>
    </rPh>
    <rPh sb="524" eb="525">
      <t>フ</t>
    </rPh>
    <rPh sb="532" eb="533">
      <t>ヨ</t>
    </rPh>
    <rPh sb="534" eb="535">
      <t>ト</t>
    </rPh>
    <rPh sb="538" eb="540">
      <t>コンゴ</t>
    </rPh>
    <rPh sb="541" eb="544">
      <t>ケイカクテキ</t>
    </rPh>
    <rPh sb="545" eb="547">
      <t>ゲスイ</t>
    </rPh>
    <rPh sb="547" eb="548">
      <t>ドウ</t>
    </rPh>
    <rPh sb="548" eb="550">
      <t>セツゾク</t>
    </rPh>
    <rPh sb="550" eb="551">
      <t>オヨ</t>
    </rPh>
    <rPh sb="552" eb="555">
      <t>スイセンカ</t>
    </rPh>
    <rPh sb="555" eb="557">
      <t>ソクシン</t>
    </rPh>
    <rPh sb="558" eb="559">
      <t>ト</t>
    </rPh>
    <rPh sb="560" eb="561">
      <t>ク</t>
    </rPh>
    <rPh sb="563" eb="565">
      <t>スウチ</t>
    </rPh>
    <rPh sb="566" eb="568">
      <t>カイゼン</t>
    </rPh>
    <rPh sb="569" eb="570">
      <t>ツト</t>
    </rPh>
    <phoneticPr fontId="4"/>
  </si>
  <si>
    <t>自治体職員</t>
    <rPh sb="0" eb="3">
      <t>ジチタイ</t>
    </rPh>
    <rPh sb="3" eb="5">
      <t>ショクイン</t>
    </rPh>
    <phoneticPr fontId="4"/>
  </si>
  <si>
    <t>　H28年度は設備等の修繕が増えたため、H27年度よりも収支比率等が下回る結果となった。しかしながら、使用料の収益は毎年増えているため、本調査の数値は改善されていくものと思われる。
　今後は、管渠施設等の維持管理を行い、老朽化に対応していくことになる。しかし、限られた財源の中で優先順位をつけた更新計画を立てる必要があるため、長寿命化計画の策定を進めていきたい。
　また、計画が実施できるよう、料金収入の増収を目指し、水洗化率の向上のため下水道接続啓発にも取り組んでいきたい。
　なお、経営戦略については平成32年度までに策定の予定です。</t>
    <rPh sb="4" eb="6">
      <t>ネンド</t>
    </rPh>
    <rPh sb="7" eb="9">
      <t>セツビ</t>
    </rPh>
    <rPh sb="9" eb="10">
      <t>ナド</t>
    </rPh>
    <rPh sb="11" eb="13">
      <t>シュウゼン</t>
    </rPh>
    <rPh sb="14" eb="15">
      <t>フ</t>
    </rPh>
    <rPh sb="23" eb="25">
      <t>ネンド</t>
    </rPh>
    <rPh sb="28" eb="30">
      <t>シュウシ</t>
    </rPh>
    <rPh sb="30" eb="32">
      <t>ヒリツ</t>
    </rPh>
    <rPh sb="32" eb="33">
      <t>ナド</t>
    </rPh>
    <rPh sb="34" eb="36">
      <t>シタマワ</t>
    </rPh>
    <rPh sb="37" eb="39">
      <t>ケッカ</t>
    </rPh>
    <rPh sb="51" eb="53">
      <t>シヨウ</t>
    </rPh>
    <rPh sb="53" eb="54">
      <t>リョウ</t>
    </rPh>
    <rPh sb="55" eb="57">
      <t>シュウエキ</t>
    </rPh>
    <rPh sb="58" eb="60">
      <t>マイトシ</t>
    </rPh>
    <rPh sb="60" eb="61">
      <t>フ</t>
    </rPh>
    <rPh sb="68" eb="71">
      <t>ホンチョウサ</t>
    </rPh>
    <rPh sb="72" eb="74">
      <t>スウチ</t>
    </rPh>
    <rPh sb="75" eb="77">
      <t>カイゼン</t>
    </rPh>
    <rPh sb="85" eb="86">
      <t>オモ</t>
    </rPh>
    <rPh sb="92" eb="94">
      <t>コンゴ</t>
    </rPh>
    <rPh sb="96" eb="97">
      <t>カン</t>
    </rPh>
    <rPh sb="97" eb="98">
      <t>キョ</t>
    </rPh>
    <rPh sb="98" eb="100">
      <t>シセツ</t>
    </rPh>
    <rPh sb="100" eb="101">
      <t>ナド</t>
    </rPh>
    <rPh sb="102" eb="104">
      <t>イジ</t>
    </rPh>
    <rPh sb="104" eb="106">
      <t>カンリ</t>
    </rPh>
    <rPh sb="107" eb="108">
      <t>オコナ</t>
    </rPh>
    <rPh sb="110" eb="113">
      <t>ロウキュウカ</t>
    </rPh>
    <rPh sb="114" eb="116">
      <t>タイオウ</t>
    </rPh>
    <rPh sb="130" eb="131">
      <t>カギ</t>
    </rPh>
    <rPh sb="134" eb="136">
      <t>ザイゲン</t>
    </rPh>
    <rPh sb="137" eb="138">
      <t>ナカ</t>
    </rPh>
    <rPh sb="139" eb="141">
      <t>ユウセン</t>
    </rPh>
    <rPh sb="141" eb="143">
      <t>ジュンイ</t>
    </rPh>
    <rPh sb="147" eb="149">
      <t>コウシン</t>
    </rPh>
    <rPh sb="149" eb="151">
      <t>ケイカク</t>
    </rPh>
    <rPh sb="152" eb="153">
      <t>タ</t>
    </rPh>
    <rPh sb="155" eb="157">
      <t>ヒツヨウ</t>
    </rPh>
    <rPh sb="163" eb="164">
      <t>チョウ</t>
    </rPh>
    <rPh sb="164" eb="167">
      <t>ジュミョウカ</t>
    </rPh>
    <rPh sb="167" eb="169">
      <t>ケイカク</t>
    </rPh>
    <rPh sb="170" eb="172">
      <t>サクテイ</t>
    </rPh>
    <rPh sb="173" eb="174">
      <t>スス</t>
    </rPh>
    <rPh sb="186" eb="188">
      <t>ケイカク</t>
    </rPh>
    <rPh sb="189" eb="191">
      <t>ジッシ</t>
    </rPh>
    <rPh sb="197" eb="199">
      <t>リョウキン</t>
    </rPh>
    <rPh sb="199" eb="201">
      <t>シュウニュウ</t>
    </rPh>
    <rPh sb="202" eb="204">
      <t>ゾウシュウ</t>
    </rPh>
    <rPh sb="205" eb="207">
      <t>メザ</t>
    </rPh>
    <rPh sb="209" eb="212">
      <t>スイセンカ</t>
    </rPh>
    <rPh sb="212" eb="213">
      <t>リツ</t>
    </rPh>
    <rPh sb="214" eb="216">
      <t>コウジョウ</t>
    </rPh>
    <rPh sb="219" eb="222">
      <t>ゲスイドウ</t>
    </rPh>
    <rPh sb="222" eb="224">
      <t>セツゾク</t>
    </rPh>
    <rPh sb="224" eb="226">
      <t>ケイハツ</t>
    </rPh>
    <rPh sb="228" eb="229">
      <t>ト</t>
    </rPh>
    <rPh sb="230" eb="231">
      <t>ク</t>
    </rPh>
    <rPh sb="243" eb="245">
      <t>ケイエイ</t>
    </rPh>
    <rPh sb="245" eb="247">
      <t>センリャク</t>
    </rPh>
    <rPh sb="252" eb="254">
      <t>ヘイセイ</t>
    </rPh>
    <rPh sb="256" eb="258">
      <t>ネンド</t>
    </rPh>
    <rPh sb="261" eb="263">
      <t>サクテイ</t>
    </rPh>
    <rPh sb="264" eb="2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</si>
</sst>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4.47</c:v>
                </c:pt>
                <c:pt idx="1">
                  <c:v>4.04</c:v>
                </c:pt>
                <c:pt idx="2">
                  <c:v>1.0900000000000001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147171608"/>
        <c:axId val="14717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0.15</c:v>
                </c:pt>
              </c:numCache>
            </c:numRef>
          </c:val>
          <c:smooth val="0"/>
        </c:ser>
        <c:dLbls>
          <c:showLegendKey val="0"/>
          <c:showVal val="0"/>
          <c:showCatName val="0"/>
          <c:showSerName val="0"/>
          <c:showPercent val="0"/>
          <c:showBubbleSize val="0"/>
        </c:dLbls>
        <c:marker val="1"/>
        <c:smooth val="0"/>
        <c:axId val="147171608"/>
        <c:axId val="147171992"/>
      </c:lineChart>
      <c:dateAx>
        <c:axId val="147171608"/>
        <c:scaling>
          <c:orientation val="minMax"/>
        </c:scaling>
        <c:delete val="1"/>
        <c:axPos val="b"/>
        <c:numFmt formatCode="ge" sourceLinked="1"/>
        <c:majorTickMark val="none"/>
        <c:minorTickMark val="none"/>
        <c:tickLblPos val="none"/>
        <c:crossAx val="147171992"/>
        <c:crosses val="autoZero"/>
        <c:auto val="1"/>
        <c:lblOffset val="100"/>
        <c:baseTimeUnit val="years"/>
      </c:dateAx>
      <c:valAx>
        <c:axId val="1471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35.25</c:v>
                </c:pt>
                <c:pt idx="1">
                  <c:v>35.770000000000003</c:v>
                </c:pt>
                <c:pt idx="2">
                  <c:v>36.840000000000003</c:v>
                </c:pt>
                <c:pt idx="3">
                  <c:v>37.11</c:v>
                </c:pt>
                <c:pt idx="4">
                  <c:v>37.93</c:v>
                </c:pt>
              </c:numCache>
            </c:numRef>
          </c:val>
        </c:ser>
        <c:dLbls>
          <c:showLegendKey val="0"/>
          <c:showVal val="0"/>
          <c:showCatName val="0"/>
          <c:showSerName val="0"/>
          <c:showPercent val="0"/>
          <c:showBubbleSize val="0"/>
        </c:dLbls>
        <c:gapWidth val="150"/>
        <c:axId val="265880232"/>
        <c:axId val="26588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53.51</c:v>
                </c:pt>
              </c:numCache>
            </c:numRef>
          </c:val>
          <c:smooth val="0"/>
        </c:ser>
        <c:dLbls>
          <c:showLegendKey val="0"/>
          <c:showVal val="0"/>
          <c:showCatName val="0"/>
          <c:showSerName val="0"/>
          <c:showPercent val="0"/>
          <c:showBubbleSize val="0"/>
        </c:dLbls>
        <c:marker val="1"/>
        <c:smooth val="0"/>
        <c:axId val="265880232"/>
        <c:axId val="265880624"/>
      </c:lineChart>
      <c:dateAx>
        <c:axId val="265880232"/>
        <c:scaling>
          <c:orientation val="minMax"/>
        </c:scaling>
        <c:delete val="1"/>
        <c:axPos val="b"/>
        <c:numFmt formatCode="ge" sourceLinked="1"/>
        <c:majorTickMark val="none"/>
        <c:minorTickMark val="none"/>
        <c:tickLblPos val="none"/>
        <c:crossAx val="265880624"/>
        <c:crosses val="autoZero"/>
        <c:auto val="1"/>
        <c:lblOffset val="100"/>
        <c:baseTimeUnit val="years"/>
      </c:dateAx>
      <c:valAx>
        <c:axId val="2658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8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64.09</c:v>
                </c:pt>
                <c:pt idx="1">
                  <c:v>66.209999999999994</c:v>
                </c:pt>
                <c:pt idx="2">
                  <c:v>68.150000000000006</c:v>
                </c:pt>
                <c:pt idx="3">
                  <c:v>71.38</c:v>
                </c:pt>
                <c:pt idx="4">
                  <c:v>72.53</c:v>
                </c:pt>
              </c:numCache>
            </c:numRef>
          </c:val>
        </c:ser>
        <c:dLbls>
          <c:showLegendKey val="0"/>
          <c:showVal val="0"/>
          <c:showCatName val="0"/>
          <c:showSerName val="0"/>
          <c:showPercent val="0"/>
          <c:showBubbleSize val="0"/>
        </c:dLbls>
        <c:gapWidth val="150"/>
        <c:axId val="265881800"/>
        <c:axId val="26588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83.91</c:v>
                </c:pt>
              </c:numCache>
            </c:numRef>
          </c:val>
          <c:smooth val="0"/>
        </c:ser>
        <c:dLbls>
          <c:showLegendKey val="0"/>
          <c:showVal val="0"/>
          <c:showCatName val="0"/>
          <c:showSerName val="0"/>
          <c:showPercent val="0"/>
          <c:showBubbleSize val="0"/>
        </c:dLbls>
        <c:marker val="1"/>
        <c:smooth val="0"/>
        <c:axId val="265881800"/>
        <c:axId val="265882192"/>
      </c:lineChart>
      <c:dateAx>
        <c:axId val="265881800"/>
        <c:scaling>
          <c:orientation val="minMax"/>
        </c:scaling>
        <c:delete val="1"/>
        <c:axPos val="b"/>
        <c:numFmt formatCode="ge" sourceLinked="1"/>
        <c:majorTickMark val="none"/>
        <c:minorTickMark val="none"/>
        <c:tickLblPos val="none"/>
        <c:crossAx val="265882192"/>
        <c:crosses val="autoZero"/>
        <c:auto val="1"/>
        <c:lblOffset val="100"/>
        <c:baseTimeUnit val="years"/>
      </c:dateAx>
      <c:valAx>
        <c:axId val="26588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8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91.87</c:v>
                </c:pt>
                <c:pt idx="1">
                  <c:v>92.04</c:v>
                </c:pt>
                <c:pt idx="2">
                  <c:v>98.35</c:v>
                </c:pt>
                <c:pt idx="3">
                  <c:v>99.49</c:v>
                </c:pt>
                <c:pt idx="4">
                  <c:v>94.12</c:v>
                </c:pt>
              </c:numCache>
            </c:numRef>
          </c:val>
        </c:ser>
        <c:dLbls>
          <c:showLegendKey val="0"/>
          <c:showVal val="0"/>
          <c:showCatName val="0"/>
          <c:showSerName val="0"/>
          <c:showPercent val="0"/>
          <c:showBubbleSize val="0"/>
        </c:dLbls>
        <c:gapWidth val="150"/>
        <c:axId val="265577440"/>
        <c:axId val="2655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577440"/>
        <c:axId val="265581920"/>
      </c:lineChart>
      <c:dateAx>
        <c:axId val="265577440"/>
        <c:scaling>
          <c:orientation val="minMax"/>
        </c:scaling>
        <c:delete val="1"/>
        <c:axPos val="b"/>
        <c:numFmt formatCode="ge" sourceLinked="1"/>
        <c:majorTickMark val="none"/>
        <c:minorTickMark val="none"/>
        <c:tickLblPos val="none"/>
        <c:crossAx val="265581920"/>
        <c:crosses val="autoZero"/>
        <c:auto val="1"/>
        <c:lblOffset val="100"/>
        <c:baseTimeUnit val="years"/>
      </c:dateAx>
      <c:valAx>
        <c:axId val="2655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551592"/>
        <c:axId val="26555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551592"/>
        <c:axId val="265551976"/>
      </c:lineChart>
      <c:dateAx>
        <c:axId val="265551592"/>
        <c:scaling>
          <c:orientation val="minMax"/>
        </c:scaling>
        <c:delete val="1"/>
        <c:axPos val="b"/>
        <c:numFmt formatCode="ge" sourceLinked="1"/>
        <c:majorTickMark val="none"/>
        <c:minorTickMark val="none"/>
        <c:tickLblPos val="none"/>
        <c:crossAx val="265551976"/>
        <c:crosses val="autoZero"/>
        <c:auto val="1"/>
        <c:lblOffset val="100"/>
        <c:baseTimeUnit val="years"/>
      </c:dateAx>
      <c:valAx>
        <c:axId val="2655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5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544792"/>
        <c:axId val="2656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544792"/>
        <c:axId val="265603112"/>
      </c:lineChart>
      <c:dateAx>
        <c:axId val="265544792"/>
        <c:scaling>
          <c:orientation val="minMax"/>
        </c:scaling>
        <c:delete val="1"/>
        <c:axPos val="b"/>
        <c:numFmt formatCode="ge" sourceLinked="1"/>
        <c:majorTickMark val="none"/>
        <c:minorTickMark val="none"/>
        <c:tickLblPos val="none"/>
        <c:crossAx val="265603112"/>
        <c:crosses val="autoZero"/>
        <c:auto val="1"/>
        <c:lblOffset val="100"/>
        <c:baseTimeUnit val="years"/>
      </c:dateAx>
      <c:valAx>
        <c:axId val="2656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5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706256"/>
        <c:axId val="26570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706256"/>
        <c:axId val="265706648"/>
      </c:lineChart>
      <c:dateAx>
        <c:axId val="265706256"/>
        <c:scaling>
          <c:orientation val="minMax"/>
        </c:scaling>
        <c:delete val="1"/>
        <c:axPos val="b"/>
        <c:numFmt formatCode="ge" sourceLinked="1"/>
        <c:majorTickMark val="none"/>
        <c:minorTickMark val="none"/>
        <c:tickLblPos val="none"/>
        <c:crossAx val="265706648"/>
        <c:crosses val="autoZero"/>
        <c:auto val="1"/>
        <c:lblOffset val="100"/>
        <c:baseTimeUnit val="years"/>
      </c:dateAx>
      <c:valAx>
        <c:axId val="2657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707824"/>
        <c:axId val="26570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707824"/>
        <c:axId val="265708216"/>
      </c:lineChart>
      <c:dateAx>
        <c:axId val="265707824"/>
        <c:scaling>
          <c:orientation val="minMax"/>
        </c:scaling>
        <c:delete val="1"/>
        <c:axPos val="b"/>
        <c:numFmt formatCode="ge" sourceLinked="1"/>
        <c:majorTickMark val="none"/>
        <c:minorTickMark val="none"/>
        <c:tickLblPos val="none"/>
        <c:crossAx val="265708216"/>
        <c:crosses val="autoZero"/>
        <c:auto val="1"/>
        <c:lblOffset val="100"/>
        <c:baseTimeUnit val="years"/>
      </c:dateAx>
      <c:valAx>
        <c:axId val="26570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207.77</c:v>
                </c:pt>
                <c:pt idx="1">
                  <c:v>186.45</c:v>
                </c:pt>
                <c:pt idx="2">
                  <c:v>170.75</c:v>
                </c:pt>
                <c:pt idx="3">
                  <c:v>127.87</c:v>
                </c:pt>
                <c:pt idx="4">
                  <c:v>118.47</c:v>
                </c:pt>
              </c:numCache>
            </c:numRef>
          </c:val>
        </c:ser>
        <c:dLbls>
          <c:showLegendKey val="0"/>
          <c:showVal val="0"/>
          <c:showCatName val="0"/>
          <c:showSerName val="0"/>
          <c:showPercent val="0"/>
          <c:showBubbleSize val="0"/>
        </c:dLbls>
        <c:gapWidth val="150"/>
        <c:axId val="266166272"/>
        <c:axId val="26616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1111.31</c:v>
                </c:pt>
              </c:numCache>
            </c:numRef>
          </c:val>
          <c:smooth val="0"/>
        </c:ser>
        <c:dLbls>
          <c:showLegendKey val="0"/>
          <c:showVal val="0"/>
          <c:showCatName val="0"/>
          <c:showSerName val="0"/>
          <c:showPercent val="0"/>
          <c:showBubbleSize val="0"/>
        </c:dLbls>
        <c:marker val="1"/>
        <c:smooth val="0"/>
        <c:axId val="266166272"/>
        <c:axId val="266166664"/>
      </c:lineChart>
      <c:dateAx>
        <c:axId val="266166272"/>
        <c:scaling>
          <c:orientation val="minMax"/>
        </c:scaling>
        <c:delete val="1"/>
        <c:axPos val="b"/>
        <c:numFmt formatCode="ge" sourceLinked="1"/>
        <c:majorTickMark val="none"/>
        <c:minorTickMark val="none"/>
        <c:tickLblPos val="none"/>
        <c:crossAx val="266166664"/>
        <c:crosses val="autoZero"/>
        <c:auto val="1"/>
        <c:lblOffset val="100"/>
        <c:baseTimeUnit val="years"/>
      </c:dateAx>
      <c:valAx>
        <c:axId val="26616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92.4</c:v>
                </c:pt>
                <c:pt idx="1">
                  <c:v>92.74</c:v>
                </c:pt>
                <c:pt idx="2">
                  <c:v>106.14</c:v>
                </c:pt>
                <c:pt idx="3">
                  <c:v>108.77</c:v>
                </c:pt>
                <c:pt idx="4">
                  <c:v>95.82</c:v>
                </c:pt>
              </c:numCache>
            </c:numRef>
          </c:val>
        </c:ser>
        <c:dLbls>
          <c:showLegendKey val="0"/>
          <c:showVal val="0"/>
          <c:showCatName val="0"/>
          <c:showSerName val="0"/>
          <c:showPercent val="0"/>
          <c:showBubbleSize val="0"/>
        </c:dLbls>
        <c:gapWidth val="150"/>
        <c:axId val="266167840"/>
        <c:axId val="26616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75.540000000000006</c:v>
                </c:pt>
              </c:numCache>
            </c:numRef>
          </c:val>
          <c:smooth val="0"/>
        </c:ser>
        <c:dLbls>
          <c:showLegendKey val="0"/>
          <c:showVal val="0"/>
          <c:showCatName val="0"/>
          <c:showSerName val="0"/>
          <c:showPercent val="0"/>
          <c:showBubbleSize val="0"/>
        </c:dLbls>
        <c:marker val="1"/>
        <c:smooth val="0"/>
        <c:axId val="266167840"/>
        <c:axId val="266168232"/>
      </c:lineChart>
      <c:dateAx>
        <c:axId val="266167840"/>
        <c:scaling>
          <c:orientation val="minMax"/>
        </c:scaling>
        <c:delete val="1"/>
        <c:axPos val="b"/>
        <c:numFmt formatCode="ge" sourceLinked="1"/>
        <c:majorTickMark val="none"/>
        <c:minorTickMark val="none"/>
        <c:tickLblPos val="none"/>
        <c:crossAx val="266168232"/>
        <c:crosses val="autoZero"/>
        <c:auto val="1"/>
        <c:lblOffset val="100"/>
        <c:baseTimeUnit val="years"/>
      </c:dateAx>
      <c:valAx>
        <c:axId val="26616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150.01</c:v>
                </c:pt>
                <c:pt idx="1">
                  <c:v>150</c:v>
                </c:pt>
                <c:pt idx="2">
                  <c:v>133.94999999999999</c:v>
                </c:pt>
                <c:pt idx="3">
                  <c:v>132.38999999999999</c:v>
                </c:pt>
                <c:pt idx="4">
                  <c:v>150</c:v>
                </c:pt>
              </c:numCache>
            </c:numRef>
          </c:val>
        </c:ser>
        <c:dLbls>
          <c:showLegendKey val="0"/>
          <c:showVal val="0"/>
          <c:showCatName val="0"/>
          <c:showSerName val="0"/>
          <c:showPercent val="0"/>
          <c:showBubbleSize val="0"/>
        </c:dLbls>
        <c:gapWidth val="150"/>
        <c:axId val="266169408"/>
        <c:axId val="26616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207.96</c:v>
                </c:pt>
              </c:numCache>
            </c:numRef>
          </c:val>
          <c:smooth val="0"/>
        </c:ser>
        <c:dLbls>
          <c:showLegendKey val="0"/>
          <c:showVal val="0"/>
          <c:showCatName val="0"/>
          <c:showSerName val="0"/>
          <c:showPercent val="0"/>
          <c:showBubbleSize val="0"/>
        </c:dLbls>
        <c:marker val="1"/>
        <c:smooth val="0"/>
        <c:axId val="266169408"/>
        <c:axId val="266169800"/>
      </c:lineChart>
      <c:dateAx>
        <c:axId val="266169408"/>
        <c:scaling>
          <c:orientation val="minMax"/>
        </c:scaling>
        <c:delete val="1"/>
        <c:axPos val="b"/>
        <c:numFmt formatCode="ge" sourceLinked="1"/>
        <c:majorTickMark val="none"/>
        <c:minorTickMark val="none"/>
        <c:tickLblPos val="none"/>
        <c:crossAx val="266169800"/>
        <c:crosses val="autoZero"/>
        <c:auto val="1"/>
        <c:lblOffset val="100"/>
        <c:baseTimeUnit val="years"/>
      </c:dateAx>
      <c:valAx>
        <c:axId val="26616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宮崎県　国富町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19961</v>
      </c>
      <c r="AM8" s="67"/>
      <c r="AN8" s="67"/>
      <c r="AO8" s="67"/>
      <c r="AP8" s="67"/>
      <c r="AQ8" s="67"/>
      <c r="AR8" s="67"/>
      <c r="AS8" s="67"/>
      <c r="AT8" s="66">
        <f>データ!T6</f>
        <v>130.63</v>
      </c>
      <c r="AU8" s="66"/>
      <c r="AV8" s="66"/>
      <c r="AW8" s="66"/>
      <c r="AX8" s="66"/>
      <c r="AY8" s="66"/>
      <c r="AZ8" s="66"/>
      <c r="BA8" s="66"/>
      <c r="BB8" s="66">
        <f>データ!U6</f>
        <v>152.81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40.98</v>
      </c>
      <c r="Q10" s="66"/>
      <c r="R10" s="66"/>
      <c r="S10" s="66"/>
      <c r="T10" s="66"/>
      <c r="U10" s="66"/>
      <c r="V10" s="66"/>
      <c r="W10" s="66">
        <f>データ!Q6</f>
        <v>114.79</v>
      </c>
      <c r="X10" s="66"/>
      <c r="Y10" s="66"/>
      <c r="Z10" s="66"/>
      <c r="AA10" s="66"/>
      <c r="AB10" s="66"/>
      <c r="AC10" s="66"/>
      <c r="AD10" s="67">
        <f>データ!R6</f>
        <v>2505</v>
      </c>
      <c r="AE10" s="67"/>
      <c r="AF10" s="67"/>
      <c r="AG10" s="67"/>
      <c r="AH10" s="67"/>
      <c r="AI10" s="67"/>
      <c r="AJ10" s="67"/>
      <c r="AK10" s="2"/>
      <c r="AL10" s="67">
        <f>データ!V6</f>
        <v>8152</v>
      </c>
      <c r="AM10" s="67"/>
      <c r="AN10" s="67"/>
      <c r="AO10" s="67"/>
      <c r="AP10" s="67"/>
      <c r="AQ10" s="67"/>
      <c r="AR10" s="67"/>
      <c r="AS10" s="67"/>
      <c r="AT10" s="66">
        <f>データ!W6</f>
        <v>2.57</v>
      </c>
      <c r="AU10" s="66"/>
      <c r="AV10" s="66"/>
      <c r="AW10" s="66"/>
      <c r="AX10" s="66"/>
      <c r="AY10" s="66"/>
      <c r="AZ10" s="66"/>
      <c r="BA10" s="66"/>
      <c r="BB10" s="66">
        <f>データ!X6</f>
        <v>3171.98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453820</v>
      </c>
      <c r="D6" s="33">
        <f t="shared" si="3"/>
        <v>47</v>
      </c>
      <c r="E6" s="33">
        <f t="shared" si="3"/>
        <v>17</v>
      </c>
      <c r="F6" s="33">
        <f t="shared" si="3"/>
        <v>1</v>
      </c>
      <c r="G6" s="33">
        <f t="shared" si="3"/>
        <v>0</v>
      </c>
      <c r="H6" s="33" t="str">
        <f t="shared" si="3"/>
        <v>宮崎県　国富町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40.98</v>
      </c>
      <c r="Q6" s="34">
        <f t="shared" si="3"/>
        <v>114.79</v>
      </c>
      <c r="R6" s="34">
        <f t="shared" si="3"/>
        <v>2505</v>
      </c>
      <c r="S6" s="34">
        <f t="shared" si="3"/>
        <v>19961</v>
      </c>
      <c r="T6" s="34">
        <f t="shared" si="3"/>
        <v>130.63</v>
      </c>
      <c r="U6" s="34">
        <f t="shared" si="3"/>
        <v>152.81</v>
      </c>
      <c r="V6" s="34">
        <f t="shared" si="3"/>
        <v>8152</v>
      </c>
      <c r="W6" s="34">
        <f t="shared" si="3"/>
        <v>2.57</v>
      </c>
      <c r="X6" s="34">
        <f t="shared" si="3"/>
        <v>3171.98</v>
      </c>
      <c r="Y6" s="35">
        <f>IF(Y7="",NA(),Y7)</f>
        <v>91.87</v>
      </c>
      <c r="Z6" s="35">
        <f t="shared" ref="Z6:AH6" si="4">IF(Z7="",NA(),Z7)</f>
        <v>92.04</v>
      </c>
      <c r="AA6" s="35">
        <f t="shared" si="4"/>
        <v>98.35</v>
      </c>
      <c r="AB6" s="35">
        <f t="shared" si="4"/>
        <v>99.49</v>
      </c>
      <c r="AC6" s="35">
        <f t="shared" si="4"/>
        <v>94.12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207.77</v>
      </c>
      <c r="BG6" s="35">
        <f t="shared" ref="BG6:BO6" si="7">IF(BG7="",NA(),BG7)</f>
        <v>186.45</v>
      </c>
      <c r="BH6" s="35">
        <f t="shared" si="7"/>
        <v>170.75</v>
      </c>
      <c r="BI6" s="35">
        <f t="shared" si="7"/>
        <v>127.87</v>
      </c>
      <c r="BJ6" s="35">
        <f t="shared" si="7"/>
        <v>118.47</v>
      </c>
      <c r="BK6" s="35">
        <f t="shared" si="7"/>
        <v>1574.53</v>
      </c>
      <c r="BL6" s="35">
        <f t="shared" si="7"/>
        <v>1506.51</v>
      </c>
      <c r="BM6" s="35">
        <f t="shared" si="7"/>
        <v>1315.67</v>
      </c>
      <c r="BN6" s="35">
        <f t="shared" si="7"/>
        <v>1240.1600000000001</v>
      </c>
      <c r="BO6" s="35">
        <f t="shared" si="7"/>
        <v>1111.31</v>
      </c>
      <c r="BP6" s="34" t="str">
        <f>IF(BP7="","",IF(BP7="-","【-】","【"&amp;SUBSTITUTE(TEXT(BP7,"#,##0.00"),"-","△")&amp;"】"))</f>
        <v>【728.30】</v>
      </c>
      <c r="BQ6" s="35">
        <f>IF(BQ7="",NA(),BQ7)</f>
        <v>92.4</v>
      </c>
      <c r="BR6" s="35">
        <f t="shared" ref="BR6:BZ6" si="8">IF(BR7="",NA(),BR7)</f>
        <v>92.74</v>
      </c>
      <c r="BS6" s="35">
        <f t="shared" si="8"/>
        <v>106.14</v>
      </c>
      <c r="BT6" s="35">
        <f t="shared" si="8"/>
        <v>108.77</v>
      </c>
      <c r="BU6" s="35">
        <f t="shared" si="8"/>
        <v>95.82</v>
      </c>
      <c r="BV6" s="35">
        <f t="shared" si="8"/>
        <v>57.36</v>
      </c>
      <c r="BW6" s="35">
        <f t="shared" si="8"/>
        <v>57.33</v>
      </c>
      <c r="BX6" s="35">
        <f t="shared" si="8"/>
        <v>60.78</v>
      </c>
      <c r="BY6" s="35">
        <f t="shared" si="8"/>
        <v>60.17</v>
      </c>
      <c r="BZ6" s="35">
        <f t="shared" si="8"/>
        <v>75.540000000000006</v>
      </c>
      <c r="CA6" s="34" t="str">
        <f>IF(CA7="","",IF(CA7="-","【-】","【"&amp;SUBSTITUTE(TEXT(CA7,"#,##0.00"),"-","△")&amp;"】"))</f>
        <v>【100.04】</v>
      </c>
      <c r="CB6" s="35">
        <f>IF(CB7="",NA(),CB7)</f>
        <v>150.01</v>
      </c>
      <c r="CC6" s="35">
        <f t="shared" ref="CC6:CK6" si="9">IF(CC7="",NA(),CC7)</f>
        <v>150</v>
      </c>
      <c r="CD6" s="35">
        <f t="shared" si="9"/>
        <v>133.94999999999999</v>
      </c>
      <c r="CE6" s="35">
        <f t="shared" si="9"/>
        <v>132.38999999999999</v>
      </c>
      <c r="CF6" s="35">
        <f t="shared" si="9"/>
        <v>150</v>
      </c>
      <c r="CG6" s="35">
        <f t="shared" si="9"/>
        <v>279.91000000000003</v>
      </c>
      <c r="CH6" s="35">
        <f t="shared" si="9"/>
        <v>284.52999999999997</v>
      </c>
      <c r="CI6" s="35">
        <f t="shared" si="9"/>
        <v>276.26</v>
      </c>
      <c r="CJ6" s="35">
        <f t="shared" si="9"/>
        <v>281.52999999999997</v>
      </c>
      <c r="CK6" s="35">
        <f t="shared" si="9"/>
        <v>207.96</v>
      </c>
      <c r="CL6" s="34" t="str">
        <f>IF(CL7="","",IF(CL7="-","【-】","【"&amp;SUBSTITUTE(TEXT(CL7,"#,##0.00"),"-","△")&amp;"】"))</f>
        <v>【137.82】</v>
      </c>
      <c r="CM6" s="35">
        <f>IF(CM7="",NA(),CM7)</f>
        <v>35.25</v>
      </c>
      <c r="CN6" s="35">
        <f t="shared" ref="CN6:CV6" si="10">IF(CN7="",NA(),CN7)</f>
        <v>35.770000000000003</v>
      </c>
      <c r="CO6" s="35">
        <f t="shared" si="10"/>
        <v>36.840000000000003</v>
      </c>
      <c r="CP6" s="35">
        <f t="shared" si="10"/>
        <v>37.11</v>
      </c>
      <c r="CQ6" s="35">
        <f t="shared" si="10"/>
        <v>37.93</v>
      </c>
      <c r="CR6" s="35">
        <f t="shared" si="10"/>
        <v>40.07</v>
      </c>
      <c r="CS6" s="35">
        <f t="shared" si="10"/>
        <v>39.92</v>
      </c>
      <c r="CT6" s="35">
        <f t="shared" si="10"/>
        <v>41.63</v>
      </c>
      <c r="CU6" s="35">
        <f t="shared" si="10"/>
        <v>44.89</v>
      </c>
      <c r="CV6" s="35">
        <f t="shared" si="10"/>
        <v>53.51</v>
      </c>
      <c r="CW6" s="34" t="str">
        <f>IF(CW7="","",IF(CW7="-","【-】","【"&amp;SUBSTITUTE(TEXT(CW7,"#,##0.00"),"-","△")&amp;"】"))</f>
        <v>【60.09】</v>
      </c>
      <c r="CX6" s="35">
        <f>IF(CX7="",NA(),CX7)</f>
        <v>64.09</v>
      </c>
      <c r="CY6" s="35">
        <f t="shared" ref="CY6:DG6" si="11">IF(CY7="",NA(),CY7)</f>
        <v>66.209999999999994</v>
      </c>
      <c r="CZ6" s="35">
        <f t="shared" si="11"/>
        <v>68.150000000000006</v>
      </c>
      <c r="DA6" s="35">
        <f t="shared" si="11"/>
        <v>71.38</v>
      </c>
      <c r="DB6" s="35">
        <f t="shared" si="11"/>
        <v>72.53</v>
      </c>
      <c r="DC6" s="35">
        <f t="shared" si="11"/>
        <v>66</v>
      </c>
      <c r="DD6" s="35">
        <f t="shared" si="11"/>
        <v>65.86</v>
      </c>
      <c r="DE6" s="35">
        <f t="shared" si="11"/>
        <v>66.33</v>
      </c>
      <c r="DF6" s="35">
        <f t="shared" si="11"/>
        <v>64.89</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4.47</v>
      </c>
      <c r="EF6" s="35">
        <f t="shared" ref="EF6:EN6" si="14">IF(EF7="",NA(),EF7)</f>
        <v>4.04</v>
      </c>
      <c r="EG6" s="35">
        <f t="shared" si="14"/>
        <v>1.0900000000000001</v>
      </c>
      <c r="EH6" s="34">
        <f t="shared" si="14"/>
        <v>0</v>
      </c>
      <c r="EI6" s="34">
        <f t="shared" si="14"/>
        <v>0</v>
      </c>
      <c r="EJ6" s="35">
        <f t="shared" si="14"/>
        <v>0.18</v>
      </c>
      <c r="EK6" s="35">
        <f t="shared" si="14"/>
        <v>0.19</v>
      </c>
      <c r="EL6" s="35">
        <f t="shared" si="14"/>
        <v>0.16</v>
      </c>
      <c r="EM6" s="35">
        <f t="shared" si="14"/>
        <v>0.33</v>
      </c>
      <c r="EN6" s="35">
        <f t="shared" si="14"/>
        <v>0.15</v>
      </c>
      <c r="EO6" s="34" t="str">
        <f>IF(EO7="","",IF(EO7="-","【-】","【"&amp;SUBSTITUTE(TEXT(EO7,"#,##0.00"),"-","△")&amp;"】"))</f>
        <v>【0.27】</v>
      </c>
    </row>
    <row r="7" spans="1:145" s="36" customFormat="1">
      <c r="A7" s="28"/>
      <c r="B7" s="37">
        <v>2016</v>
      </c>
      <c r="C7" s="37">
        <v>453820</v>
      </c>
      <c r="D7" s="37">
        <v>47</v>
      </c>
      <c r="E7" s="37">
        <v>17</v>
      </c>
      <c r="F7" s="37">
        <v>1</v>
      </c>
      <c r="G7" s="37">
        <v>0</v>
      </c>
      <c r="H7" s="37" t="s">
        <v>110</v>
      </c>
      <c r="I7" s="37" t="s">
        <v>111</v>
      </c>
      <c r="J7" s="37" t="s">
        <v>112</v>
      </c>
      <c r="K7" s="37" t="s">
        <v>113</v>
      </c>
      <c r="L7" s="37" t="s">
        <v>114</v>
      </c>
      <c r="M7" s="37"/>
      <c r="N7" s="38" t="s">
        <v>115</v>
      </c>
      <c r="O7" s="38" t="s">
        <v>116</v>
      </c>
      <c r="P7" s="38">
        <v>40.98</v>
      </c>
      <c r="Q7" s="38">
        <v>114.79</v>
      </c>
      <c r="R7" s="38">
        <v>2505</v>
      </c>
      <c r="S7" s="38">
        <v>19961</v>
      </c>
      <c r="T7" s="38">
        <v>130.63</v>
      </c>
      <c r="U7" s="38">
        <v>152.81</v>
      </c>
      <c r="V7" s="38">
        <v>8152</v>
      </c>
      <c r="W7" s="38">
        <v>2.57</v>
      </c>
      <c r="X7" s="38">
        <v>3171.98</v>
      </c>
      <c r="Y7" s="38">
        <v>91.87</v>
      </c>
      <c r="Z7" s="38">
        <v>92.04</v>
      </c>
      <c r="AA7" s="38">
        <v>98.35</v>
      </c>
      <c r="AB7" s="38">
        <v>99.49</v>
      </c>
      <c r="AC7" s="38">
        <v>94.12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207.77</v>
      </c>
      <c r="BG7" s="38">
        <v>186.45</v>
      </c>
      <c r="BH7" s="38">
        <v>170.75</v>
      </c>
      <c r="BI7" s="38">
        <v>127.87</v>
      </c>
      <c r="BJ7" s="38">
        <v>118.47</v>
      </c>
      <c r="BK7" s="38">
        <v>1574.53</v>
      </c>
      <c r="BL7" s="38">
        <v>1506.51</v>
      </c>
      <c r="BM7" s="38">
        <v>1315.67</v>
      </c>
      <c r="BN7" s="38">
        <v>1240.1600000000001</v>
      </c>
      <c r="BO7" s="38">
        <v>1111.31</v>
      </c>
      <c r="BP7" s="38">
        <v>728.3</v>
      </c>
      <c r="BQ7" s="38">
        <v>92.4</v>
      </c>
      <c r="BR7" s="38">
        <v>92.74</v>
      </c>
      <c r="BS7" s="38">
        <v>106.14</v>
      </c>
      <c r="BT7" s="38">
        <v>108.77</v>
      </c>
      <c r="BU7" s="38">
        <v>95.82</v>
      </c>
      <c r="BV7" s="38">
        <v>57.36</v>
      </c>
      <c r="BW7" s="38">
        <v>57.33</v>
      </c>
      <c r="BX7" s="38">
        <v>60.78</v>
      </c>
      <c r="BY7" s="38">
        <v>60.17</v>
      </c>
      <c r="BZ7" s="38">
        <v>75.540000000000006</v>
      </c>
      <c r="CA7" s="38">
        <v>100.04</v>
      </c>
      <c r="CB7" s="38">
        <v>150.01</v>
      </c>
      <c r="CC7" s="38">
        <v>150</v>
      </c>
      <c r="CD7" s="38">
        <v>133.94999999999999</v>
      </c>
      <c r="CE7" s="38">
        <v>132.38999999999999</v>
      </c>
      <c r="CF7" s="38">
        <v>150</v>
      </c>
      <c r="CG7" s="38">
        <v>279.91000000000003</v>
      </c>
      <c r="CH7" s="38">
        <v>284.52999999999997</v>
      </c>
      <c r="CI7" s="38">
        <v>276.26</v>
      </c>
      <c r="CJ7" s="38">
        <v>281.52999999999997</v>
      </c>
      <c r="CK7" s="38">
        <v>207.96</v>
      </c>
      <c r="CL7" s="38">
        <v>137.82</v>
      </c>
      <c r="CM7" s="38">
        <v>35.25</v>
      </c>
      <c r="CN7" s="38">
        <v>35.770000000000003</v>
      </c>
      <c r="CO7" s="38">
        <v>36.840000000000003</v>
      </c>
      <c r="CP7" s="38">
        <v>37.11</v>
      </c>
      <c r="CQ7" s="38">
        <v>37.93</v>
      </c>
      <c r="CR7" s="38">
        <v>40.07</v>
      </c>
      <c r="CS7" s="38">
        <v>39.92</v>
      </c>
      <c r="CT7" s="38">
        <v>41.63</v>
      </c>
      <c r="CU7" s="38">
        <v>44.89</v>
      </c>
      <c r="CV7" s="38">
        <v>53.51</v>
      </c>
      <c r="CW7" s="38">
        <v>60.09</v>
      </c>
      <c r="CX7" s="38">
        <v>64.09</v>
      </c>
      <c r="CY7" s="38">
        <v>66.209999999999994</v>
      </c>
      <c r="CZ7" s="38">
        <v>68.150000000000006</v>
      </c>
      <c r="DA7" s="38">
        <v>71.38</v>
      </c>
      <c r="DB7" s="38">
        <v>72.53</v>
      </c>
      <c r="DC7" s="38">
        <v>66</v>
      </c>
      <c r="DD7" s="38">
        <v>65.86</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4.47</v>
      </c>
      <c r="EF7" s="38">
        <v>4.04</v>
      </c>
      <c r="EG7" s="38">
        <v>1.0900000000000001</v>
      </c>
      <c r="EH7" s="38">
        <v>0</v>
      </c>
      <c r="EI7" s="38">
        <v>0</v>
      </c>
      <c r="EJ7" s="38">
        <v>0.18</v>
      </c>
      <c r="EK7" s="38">
        <v>0.19</v>
      </c>
      <c r="EL7" s="38">
        <v>0.16</v>
      </c>
      <c r="EM7" s="38">
        <v>0.33</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26-MASTER</cp:lastModifiedBy>
  <cp:lastPrinted>2018-02-01T02:21:49Z</cp:lastPrinted>
  <dcterms:created xsi:type="dcterms:W3CDTF">2017-12-25T02:13:37Z</dcterms:created>
  <dcterms:modified xsi:type="dcterms:W3CDTF">2018-02-20T23:51:49Z</dcterms:modified>
  <cp:category/>
</cp:coreProperties>
</file>