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C:\Users\s1221f\Desktop\"/>
    </mc:Choice>
  </mc:AlternateContent>
  <workbookProtection workbookPassword="B319" lockStructure="1"/>
  <bookViews>
    <workbookView xWindow="0" yWindow="0" windowWidth="17640" windowHeight="8808"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R6" i="5"/>
  <c r="AD10" i="4" s="1"/>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P10" i="4"/>
  <c r="AT8"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<sst xmlns="http://schemas.openxmlformats.org/spreadsheetml/2006/main" count="240" uniqueCount="126">
  <si>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</si>
  <si>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</si>
  <si>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</si>
  <si>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</si>
  <si>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</si>
  <si>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</si>
  <si>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</si>
  <si>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</si>
  <si>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</si>
  <si>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</si>
  <si>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</si>
  <si>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</si>
  <si>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</si>
  <si>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</si>
  <si>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</si>
  <si>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</si>
  <si>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</si>
  <si>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</si>
  <si>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</si>
  <si>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</si>
  <si>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</si>
  <si>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</si>
  <si>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</si>
  <si>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</si>
  <si>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</si>
  <si>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</si>
  <si>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</si>
  <si>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</si>
  <si>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</si>
  <si>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</si>
  <si>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</si>
  <si>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</si>
  <si>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</si>
  <si>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</si>
  <si>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</si>
  <si>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</si>
  <si>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</si>
  <si>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</si>
  <si>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</si>
  <si>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</si>
  <si>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</si>
  <si>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</si>
  <si>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</si>
  <si>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</si>
  <si>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</si>
  <si>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</si>
  <si>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</si>
  <si>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</si>
  <si>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</si>
  <si>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</si>
  <si>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</si>
  <si>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</si>
  <si>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</si>
  <si>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</si>
  <si>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</si>
  <si>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</si>
  <si>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</si>
  <si>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</si>
  <si>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</si>
  <si>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</si>
  <si>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</si>
  <si>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</si>
  <si>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</si>
  <si>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</si>
  <si>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</si>
  <si>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</si>
  <si>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</si>
  <si>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</si>
  <si>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</si>
  <si>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</si>
  <si>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</si>
  <si>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</si>
  <si>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</si>
  <si>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</si>
  <si>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</si>
  <si>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</si>
  <si>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</si>
  <si>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</si>
  <si>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</si>
  <si>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</si>
  <si>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</si>
  <si>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</si>
  <si>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</si>
  <si>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</si>
  <si>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</si>
  <si>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</si>
  <si>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</si>
  <si>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</si>
  <si>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</si>
  <si>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</si>
  <si>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</si>
  <si>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</si>
  <si>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</si>
  <si>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</si>
  <si>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</si>
  <si>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</si>
  <si>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</si>
  <si>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</si>
  <si>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</si>
  <si>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</si>
  <si>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</si>
  <si>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</si>
  <si>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</si>
  <si>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</si>
  <si>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</si>
  <si>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</si>
  <si>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</si>
  <si>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</si>
  <si>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</si>
  <si>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</si>
  <si>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綾町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</si>
  <si>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</si>
  <si>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</si>
  <si>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</si>
  <si>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</si>
  <si>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</si>
  <si>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</si>
  <si>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</si>
  <si>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</si>
  <si>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</si>
  <si>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</si>
  <si>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</si>
  <si>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</si>
  <si>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供用開始以来１３年を経過している。処理場において、機器の老朽化が見られるため、更新の計画を立て、改善に努めたい。
老朽化した管渠は無いが、管渠清掃等の維持管理を検討して行く。</t>
    <rPh sb="0" eb="2">
      <t>キョウヨウ</t>
    </rPh>
    <rPh sb="2" eb="4">
      <t>カイシ</t>
    </rPh>
    <rPh sb="4" eb="6">
      <t>イライ</t>
    </rPh>
    <rPh sb="8" eb="9">
      <t>ネン</t>
    </rPh>
    <rPh sb="10" eb="12">
      <t>ケイカ</t>
    </rPh>
    <rPh sb="17" eb="20">
      <t>ショリジョウ</t>
    </rPh>
    <rPh sb="25" eb="27">
      <t>キキ</t>
    </rPh>
    <rPh sb="28" eb="30">
      <t>ロウキュウ</t>
    </rPh>
    <rPh sb="30" eb="31">
      <t>カ</t>
    </rPh>
    <rPh sb="32" eb="33">
      <t>ミ</t>
    </rPh>
    <rPh sb="39" eb="41">
      <t>コウシン</t>
    </rPh>
    <rPh sb="42" eb="44">
      <t>ケイカク</t>
    </rPh>
    <rPh sb="45" eb="46">
      <t>タ</t>
    </rPh>
    <rPh sb="48" eb="50">
      <t>カイゼン</t>
    </rPh>
    <rPh sb="51" eb="52">
      <t>ツト</t>
    </rPh>
    <rPh sb="57" eb="59">
      <t>ロウキュウ</t>
    </rPh>
    <rPh sb="59" eb="60">
      <t>カ</t>
    </rPh>
    <rPh sb="62" eb="64">
      <t>カンキョ</t>
    </rPh>
    <rPh sb="65" eb="66">
      <t>ナ</t>
    </rPh>
    <rPh sb="69" eb="70">
      <t>カン</t>
    </rPh>
    <rPh sb="70" eb="71">
      <t>キョ</t>
    </rPh>
    <rPh sb="71" eb="73">
      <t>セイソウ</t>
    </rPh>
    <rPh sb="73" eb="74">
      <t>トウ</t>
    </rPh>
    <rPh sb="75" eb="77">
      <t>イジ</t>
    </rPh>
    <rPh sb="77" eb="79">
      <t>カンリ</t>
    </rPh>
    <rPh sb="80" eb="82">
      <t>ケントウ</t>
    </rPh>
    <rPh sb="84" eb="85">
      <t>ユ</t>
    </rPh>
    <phoneticPr fontId="7"/>
  </si>
  <si>
    <t>収益的収支比率は、平成２８年度において９６％程度となっているが、加入戸数は概ね増えているものの、一戸当たりの水の使用量が減じている状況にあり、ここ２年間の100％から下がっている状況にある。
汚水処理原価及び施設利用率は、平均値より優位な数値となっており、今後もより効率性の高い経営として行く。
供用開始以来１０年を超え、人口減等に対応するため、使用料金見直しを行い、収益的収支比率の更なる改善を図る。
大規模投資は概成したため、今後は、加入推進による使用料の増加を目指すこととしたい。</t>
    <rPh sb="0" eb="3">
      <t>シュウエキテキ</t>
    </rPh>
    <rPh sb="3" eb="5">
      <t>シュウシ</t>
    </rPh>
    <rPh sb="5" eb="7">
      <t>ヒリツ</t>
    </rPh>
    <rPh sb="9" eb="11">
      <t>ヘイセイ</t>
    </rPh>
    <rPh sb="13" eb="14">
      <t>ネン</t>
    </rPh>
    <rPh sb="14" eb="15">
      <t>ド</t>
    </rPh>
    <rPh sb="22" eb="24">
      <t>テイド</t>
    </rPh>
    <rPh sb="32" eb="34">
      <t>カニュウ</t>
    </rPh>
    <rPh sb="34" eb="36">
      <t>コスウ</t>
    </rPh>
    <rPh sb="37" eb="38">
      <t>オオム</t>
    </rPh>
    <rPh sb="39" eb="40">
      <t>フ</t>
    </rPh>
    <rPh sb="48" eb="50">
      <t>イッコ</t>
    </rPh>
    <rPh sb="50" eb="51">
      <t>ア</t>
    </rPh>
    <rPh sb="54" eb="55">
      <t>ミズ</t>
    </rPh>
    <rPh sb="56" eb="58">
      <t>シヨウ</t>
    </rPh>
    <rPh sb="58" eb="59">
      <t>リョウ</t>
    </rPh>
    <rPh sb="60" eb="61">
      <t>ゲン</t>
    </rPh>
    <rPh sb="65" eb="67">
      <t>ジョウキョウ</t>
    </rPh>
    <rPh sb="74" eb="76">
      <t>ネンカン</t>
    </rPh>
    <rPh sb="83" eb="84">
      <t>サ</t>
    </rPh>
    <rPh sb="89" eb="91">
      <t>ジョウキョウ</t>
    </rPh>
    <rPh sb="96" eb="98">
      <t>オスイ</t>
    </rPh>
    <rPh sb="98" eb="100">
      <t>ショリ</t>
    </rPh>
    <rPh sb="100" eb="102">
      <t>ゲンカ</t>
    </rPh>
    <rPh sb="102" eb="103">
      <t>オヨ</t>
    </rPh>
    <rPh sb="104" eb="106">
      <t>シセツ</t>
    </rPh>
    <rPh sb="106" eb="109">
      <t>リヨウリツ</t>
    </rPh>
    <rPh sb="111" eb="114">
      <t>ヘイキンチ</t>
    </rPh>
    <rPh sb="116" eb="118">
      <t>ユウイ</t>
    </rPh>
    <rPh sb="119" eb="121">
      <t>スウチ</t>
    </rPh>
    <rPh sb="128" eb="130">
      <t>コンゴ</t>
    </rPh>
    <rPh sb="133" eb="136">
      <t>コウリツセイ</t>
    </rPh>
    <rPh sb="137" eb="138">
      <t>タカ</t>
    </rPh>
    <rPh sb="139" eb="141">
      <t>ケイエイ</t>
    </rPh>
    <rPh sb="144" eb="145">
      <t>ユ</t>
    </rPh>
    <rPh sb="148" eb="150">
      <t>キョウヨウ</t>
    </rPh>
    <rPh sb="150" eb="152">
      <t>カイシ</t>
    </rPh>
    <rPh sb="152" eb="154">
      <t>イライ</t>
    </rPh>
    <rPh sb="156" eb="157">
      <t>ネン</t>
    </rPh>
    <rPh sb="158" eb="159">
      <t>コ</t>
    </rPh>
    <rPh sb="161" eb="164">
      <t>ジンコウゲン</t>
    </rPh>
    <rPh sb="164" eb="165">
      <t>トウ</t>
    </rPh>
    <rPh sb="166" eb="168">
      <t>タイオウ</t>
    </rPh>
    <rPh sb="173" eb="175">
      <t>シヨウ</t>
    </rPh>
    <rPh sb="175" eb="177">
      <t>リョウキン</t>
    </rPh>
    <rPh sb="177" eb="179">
      <t>ミナオ</t>
    </rPh>
    <rPh sb="181" eb="182">
      <t>オコナ</t>
    </rPh>
    <rPh sb="184" eb="187">
      <t>シュウエキテキ</t>
    </rPh>
    <rPh sb="187" eb="189">
      <t>シュウシ</t>
    </rPh>
    <rPh sb="189" eb="191">
      <t>ヒリツ</t>
    </rPh>
    <rPh sb="192" eb="193">
      <t>サラ</t>
    </rPh>
    <rPh sb="195" eb="197">
      <t>カイゼン</t>
    </rPh>
    <rPh sb="198" eb="199">
      <t>ハカ</t>
    </rPh>
    <rPh sb="202" eb="205">
      <t>ダイキボ</t>
    </rPh>
    <rPh sb="205" eb="207">
      <t>トウシ</t>
    </rPh>
    <rPh sb="208" eb="210">
      <t>ガイセイ</t>
    </rPh>
    <rPh sb="215" eb="217">
      <t>コンゴ</t>
    </rPh>
    <rPh sb="219" eb="221">
      <t>カニュウ</t>
    </rPh>
    <rPh sb="221" eb="223">
      <t>スイシン</t>
    </rPh>
    <rPh sb="226" eb="229">
      <t>シヨウリョウ</t>
    </rPh>
    <rPh sb="230" eb="232">
      <t>ゾウカ</t>
    </rPh>
    <rPh sb="233" eb="235">
      <t>メザ</t>
    </rPh>
    <phoneticPr fontId="7"/>
  </si>
  <si>
    <t>起債償還も今後継続して行き、維持管理費も増加していくことが予想されるため、財源の使用料金見直しを行う。また、水洗化率については、今まで面整備を重点的に行っていたため、水洗化率もあまり上がらない状況であったが、面整備がほぼ終了したため今後は、水洗化率の増に努める。さらに、処理施設の老朽化に伴う更新も視野にいれなければならないため財政面の検討を進めて行く。
加入世帯の推進も進め、健全財政や住環境改善について、方策を検討して行きたい。
なお、経営戦略については平成２９年度までに策定予定である。</t>
    <rPh sb="0" eb="2">
      <t>キサイ</t>
    </rPh>
    <rPh sb="2" eb="4">
      <t>ショウカン</t>
    </rPh>
    <rPh sb="5" eb="7">
      <t>コンゴ</t>
    </rPh>
    <rPh sb="7" eb="9">
      <t>ケイゾク</t>
    </rPh>
    <rPh sb="11" eb="12">
      <t>ユ</t>
    </rPh>
    <rPh sb="14" eb="16">
      <t>イジ</t>
    </rPh>
    <rPh sb="16" eb="18">
      <t>カンリ</t>
    </rPh>
    <rPh sb="18" eb="19">
      <t>ヒ</t>
    </rPh>
    <rPh sb="20" eb="22">
      <t>ゾウカ</t>
    </rPh>
    <rPh sb="29" eb="31">
      <t>ヨソウ</t>
    </rPh>
    <rPh sb="37" eb="39">
      <t>ザイゲン</t>
    </rPh>
    <rPh sb="40" eb="42">
      <t>シヨウ</t>
    </rPh>
    <rPh sb="42" eb="44">
      <t>リョウキン</t>
    </rPh>
    <rPh sb="44" eb="46">
      <t>ミナオ</t>
    </rPh>
    <rPh sb="48" eb="49">
      <t>オコナ</t>
    </rPh>
    <rPh sb="54" eb="57">
      <t>スイセンカ</t>
    </rPh>
    <rPh sb="57" eb="58">
      <t>リツ</t>
    </rPh>
    <rPh sb="64" eb="65">
      <t>イマ</t>
    </rPh>
    <rPh sb="67" eb="68">
      <t>メン</t>
    </rPh>
    <rPh sb="68" eb="70">
      <t>セイビ</t>
    </rPh>
    <rPh sb="71" eb="74">
      <t>ジュウテンテキ</t>
    </rPh>
    <rPh sb="75" eb="76">
      <t>オコナ</t>
    </rPh>
    <rPh sb="83" eb="86">
      <t>スイセンカ</t>
    </rPh>
    <rPh sb="86" eb="87">
      <t>リツ</t>
    </rPh>
    <rPh sb="91" eb="92">
      <t>ア</t>
    </rPh>
    <rPh sb="96" eb="98">
      <t>ジョウキョウ</t>
    </rPh>
    <rPh sb="104" eb="105">
      <t>メン</t>
    </rPh>
    <rPh sb="105" eb="107">
      <t>セイビ</t>
    </rPh>
    <rPh sb="110" eb="112">
      <t>シュウリョウ</t>
    </rPh>
    <rPh sb="116" eb="118">
      <t>コンゴ</t>
    </rPh>
    <rPh sb="120" eb="123">
      <t>スイセンカ</t>
    </rPh>
    <rPh sb="123" eb="124">
      <t>リツ</t>
    </rPh>
    <rPh sb="137" eb="139">
      <t>シセツ</t>
    </rPh>
    <rPh sb="140" eb="143">
      <t>ロウキュウカ</t>
    </rPh>
    <rPh sb="144" eb="145">
      <t>トモナ</t>
    </rPh>
    <rPh sb="146" eb="148">
      <t>コウシン</t>
    </rPh>
    <rPh sb="149" eb="151">
      <t>シヤ</t>
    </rPh>
    <rPh sb="164" eb="167">
      <t>ザイセイメン</t>
    </rPh>
    <rPh sb="168" eb="170">
      <t>ケントウ</t>
    </rPh>
    <rPh sb="171" eb="172">
      <t>スス</t>
    </rPh>
    <rPh sb="174" eb="175">
      <t>ユ</t>
    </rPh>
    <rPh sb="178" eb="180">
      <t>カニュウ</t>
    </rPh>
    <rPh sb="180" eb="182">
      <t>セタイ</t>
    </rPh>
    <rPh sb="183" eb="185">
      <t>スイシン</t>
    </rPh>
    <rPh sb="186" eb="187">
      <t>スス</t>
    </rPh>
    <rPh sb="189" eb="191">
      <t>ケンゼン</t>
    </rPh>
    <rPh sb="191" eb="193">
      <t>ザイセイ</t>
    </rPh>
    <rPh sb="194" eb="195">
      <t>ジュウ</t>
    </rPh>
    <rPh sb="195" eb="197">
      <t>カンキョウ</t>
    </rPh>
    <rPh sb="197" eb="199">
      <t>カイゼン</t>
    </rPh>
    <rPh sb="204" eb="206">
      <t>ホウサク</t>
    </rPh>
    <rPh sb="207" eb="209">
      <t>ケントウ</t>
    </rPh>
    <rPh sb="211" eb="212">
      <t>イ</t>
    </rPh>
    <rPh sb="220" eb="224">
      <t>ケイエイセンリャク</t>
    </rPh>
    <rPh sb="229" eb="231">
      <t>ヘイセイ</t>
    </rPh>
    <rPh sb="233" eb="235">
      <t>ネンド</t>
    </rPh>
    <rPh sb="238" eb="240">
      <t>サクテイ</t>
    </rPh>
    <rPh sb="240" eb="242">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</si>
</sst>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AC-4524-866A-F182EDAA11D2}"/>
            </c:ext>
          </c:extLst>
        </c:ser>
        <c:dLbls>
          <c:showLegendKey val="0"/>
          <c:showVal val="0"/>
          <c:showCatName val="0"/>
          <c:showSerName val="0"/>
          <c:showPercent val="0"/>
          <c:showBubbleSize val="0"/>
        </c:dLbls>
        <c:gapWidth val="150"/>
        <c:axId val="118311168"/>
        <c:axId val="1188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extLst>
            <c:ext xmlns:c16="http://schemas.microsoft.com/office/drawing/2014/chart" uri="{C3380CC4-5D6E-409C-BE32-E72D297353CC}">
              <c16:uniqueId val="{00000001-B9AC-4524-866A-F182EDAA11D2}"/>
            </c:ext>
          </c:extLst>
        </c:ser>
        <c:dLbls>
          <c:showLegendKey val="0"/>
          <c:showVal val="0"/>
          <c:showCatName val="0"/>
          <c:showSerName val="0"/>
          <c:showPercent val="0"/>
          <c:showBubbleSize val="0"/>
        </c:dLbls>
        <c:marker val="1"/>
        <c:smooth val="0"/>
        <c:axId val="118311168"/>
        <c:axId val="118854016"/>
      </c:lineChart>
      <c:dateAx>
        <c:axId val="118311168"/>
        <c:scaling>
          <c:orientation val="minMax"/>
        </c:scaling>
        <c:delete val="1"/>
        <c:axPos val="b"/>
        <c:numFmt formatCode="ge" sourceLinked="1"/>
        <c:majorTickMark val="none"/>
        <c:minorTickMark val="none"/>
        <c:tickLblPos val="none"/>
        <c:crossAx val="118854016"/>
        <c:crosses val="autoZero"/>
        <c:auto val="1"/>
        <c:lblOffset val="100"/>
        <c:baseTimeUnit val="years"/>
      </c:dateAx>
      <c:valAx>
        <c:axId val="1188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59.2</c:v>
                </c:pt>
                <c:pt idx="1">
                  <c:v>64</c:v>
                </c:pt>
                <c:pt idx="2">
                  <c:v>68.400000000000006</c:v>
                </c:pt>
                <c:pt idx="3">
                  <c:v>73</c:v>
                </c:pt>
                <c:pt idx="4">
                  <c:v>77</c:v>
                </c:pt>
              </c:numCache>
            </c:numRef>
          </c:val>
          <c:extLst>
            <c:ext xmlns:c16="http://schemas.microsoft.com/office/drawing/2014/chart" uri="{C3380CC4-5D6E-409C-BE32-E72D297353CC}">
              <c16:uniqueId val="{00000000-AA68-4D03-A13D-A68BCA12C855}"/>
            </c:ext>
          </c:extLst>
        </c:ser>
        <c:dLbls>
          <c:showLegendKey val="0"/>
          <c:showVal val="0"/>
          <c:showCatName val="0"/>
          <c:showSerName val="0"/>
          <c:showPercent val="0"/>
          <c:showBubbleSize val="0"/>
        </c:dLbls>
        <c:gapWidth val="150"/>
        <c:axId val="132074880"/>
        <c:axId val="1320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extLst>
            <c:ext xmlns:c16="http://schemas.microsoft.com/office/drawing/2014/chart" uri="{C3380CC4-5D6E-409C-BE32-E72D297353CC}">
              <c16:uniqueId val="{00000001-AA68-4D03-A13D-A68BCA12C855}"/>
            </c:ext>
          </c:extLst>
        </c:ser>
        <c:dLbls>
          <c:showLegendKey val="0"/>
          <c:showVal val="0"/>
          <c:showCatName val="0"/>
          <c:showSerName val="0"/>
          <c:showPercent val="0"/>
          <c:showBubbleSize val="0"/>
        </c:dLbls>
        <c:marker val="1"/>
        <c:smooth val="0"/>
        <c:axId val="132074880"/>
        <c:axId val="132085248"/>
      </c:lineChart>
      <c:dateAx>
        <c:axId val="132074880"/>
        <c:scaling>
          <c:orientation val="minMax"/>
        </c:scaling>
        <c:delete val="1"/>
        <c:axPos val="b"/>
        <c:numFmt formatCode="ge" sourceLinked="1"/>
        <c:majorTickMark val="none"/>
        <c:minorTickMark val="none"/>
        <c:tickLblPos val="none"/>
        <c:crossAx val="132085248"/>
        <c:crosses val="autoZero"/>
        <c:auto val="1"/>
        <c:lblOffset val="100"/>
        <c:baseTimeUnit val="years"/>
      </c:dateAx>
      <c:valAx>
        <c:axId val="1320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62.2</c:v>
                </c:pt>
                <c:pt idx="1">
                  <c:v>58.96</c:v>
                </c:pt>
                <c:pt idx="2">
                  <c:v>62.91</c:v>
                </c:pt>
                <c:pt idx="3">
                  <c:v>67.25</c:v>
                </c:pt>
                <c:pt idx="4">
                  <c:v>63.82</c:v>
                </c:pt>
              </c:numCache>
            </c:numRef>
          </c:val>
          <c:extLst>
            <c:ext xmlns:c16="http://schemas.microsoft.com/office/drawing/2014/chart" uri="{C3380CC4-5D6E-409C-BE32-E72D297353CC}">
              <c16:uniqueId val="{00000000-3030-40D1-AA5F-53BC7B0F3A22}"/>
            </c:ext>
          </c:extLst>
        </c:ser>
        <c:dLbls>
          <c:showLegendKey val="0"/>
          <c:showVal val="0"/>
          <c:showCatName val="0"/>
          <c:showSerName val="0"/>
          <c:showPercent val="0"/>
          <c:showBubbleSize val="0"/>
        </c:dLbls>
        <c:gapWidth val="150"/>
        <c:axId val="139987968"/>
        <c:axId val="1399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extLst>
            <c:ext xmlns:c16="http://schemas.microsoft.com/office/drawing/2014/chart" uri="{C3380CC4-5D6E-409C-BE32-E72D297353CC}">
              <c16:uniqueId val="{00000001-3030-40D1-AA5F-53BC7B0F3A22}"/>
            </c:ext>
          </c:extLst>
        </c:ser>
        <c:dLbls>
          <c:showLegendKey val="0"/>
          <c:showVal val="0"/>
          <c:showCatName val="0"/>
          <c:showSerName val="0"/>
          <c:showPercent val="0"/>
          <c:showBubbleSize val="0"/>
        </c:dLbls>
        <c:marker val="1"/>
        <c:smooth val="0"/>
        <c:axId val="139987968"/>
        <c:axId val="139990144"/>
      </c:lineChart>
      <c:dateAx>
        <c:axId val="139987968"/>
        <c:scaling>
          <c:orientation val="minMax"/>
        </c:scaling>
        <c:delete val="1"/>
        <c:axPos val="b"/>
        <c:numFmt formatCode="ge" sourceLinked="1"/>
        <c:majorTickMark val="none"/>
        <c:minorTickMark val="none"/>
        <c:tickLblPos val="none"/>
        <c:crossAx val="139990144"/>
        <c:crosses val="autoZero"/>
        <c:auto val="1"/>
        <c:lblOffset val="100"/>
        <c:baseTimeUnit val="years"/>
      </c:dateAx>
      <c:valAx>
        <c:axId val="1399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98.74</c:v>
                </c:pt>
                <c:pt idx="1">
                  <c:v>95.02</c:v>
                </c:pt>
                <c:pt idx="2">
                  <c:v>100</c:v>
                </c:pt>
                <c:pt idx="3">
                  <c:v>100.97</c:v>
                </c:pt>
                <c:pt idx="4">
                  <c:v>96.39</c:v>
                </c:pt>
              </c:numCache>
            </c:numRef>
          </c:val>
          <c:extLst>
            <c:ext xmlns:c16="http://schemas.microsoft.com/office/drawing/2014/chart" uri="{C3380CC4-5D6E-409C-BE32-E72D297353CC}">
              <c16:uniqueId val="{00000000-61F9-4AC0-B50A-28656EAC9A5C}"/>
            </c:ext>
          </c:extLst>
        </c:ser>
        <c:dLbls>
          <c:showLegendKey val="0"/>
          <c:showVal val="0"/>
          <c:showCatName val="0"/>
          <c:showSerName val="0"/>
          <c:showPercent val="0"/>
          <c:showBubbleSize val="0"/>
        </c:dLbls>
        <c:gapWidth val="150"/>
        <c:axId val="118835072"/>
        <c:axId val="1188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F9-4AC0-B50A-28656EAC9A5C}"/>
            </c:ext>
          </c:extLst>
        </c:ser>
        <c:dLbls>
          <c:showLegendKey val="0"/>
          <c:showVal val="0"/>
          <c:showCatName val="0"/>
          <c:showSerName val="0"/>
          <c:showPercent val="0"/>
          <c:showBubbleSize val="0"/>
        </c:dLbls>
        <c:marker val="1"/>
        <c:smooth val="0"/>
        <c:axId val="118835072"/>
        <c:axId val="118841344"/>
      </c:lineChart>
      <c:dateAx>
        <c:axId val="118835072"/>
        <c:scaling>
          <c:orientation val="minMax"/>
        </c:scaling>
        <c:delete val="1"/>
        <c:axPos val="b"/>
        <c:numFmt formatCode="ge" sourceLinked="1"/>
        <c:majorTickMark val="none"/>
        <c:minorTickMark val="none"/>
        <c:tickLblPos val="none"/>
        <c:crossAx val="118841344"/>
        <c:crosses val="autoZero"/>
        <c:auto val="1"/>
        <c:lblOffset val="100"/>
        <c:baseTimeUnit val="years"/>
      </c:dateAx>
      <c:valAx>
        <c:axId val="118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26-4759-9FBA-86A2CC9626BB}"/>
            </c:ext>
          </c:extLst>
        </c:ser>
        <c:dLbls>
          <c:showLegendKey val="0"/>
          <c:showVal val="0"/>
          <c:showCatName val="0"/>
          <c:showSerName val="0"/>
          <c:showPercent val="0"/>
          <c:showBubbleSize val="0"/>
        </c:dLbls>
        <c:gapWidth val="150"/>
        <c:axId val="118883840"/>
        <c:axId val="1188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26-4759-9FBA-86A2CC9626BB}"/>
            </c:ext>
          </c:extLst>
        </c:ser>
        <c:dLbls>
          <c:showLegendKey val="0"/>
          <c:showVal val="0"/>
          <c:showCatName val="0"/>
          <c:showSerName val="0"/>
          <c:showPercent val="0"/>
          <c:showBubbleSize val="0"/>
        </c:dLbls>
        <c:marker val="1"/>
        <c:smooth val="0"/>
        <c:axId val="118883840"/>
        <c:axId val="118885760"/>
      </c:lineChart>
      <c:dateAx>
        <c:axId val="118883840"/>
        <c:scaling>
          <c:orientation val="minMax"/>
        </c:scaling>
        <c:delete val="1"/>
        <c:axPos val="b"/>
        <c:numFmt formatCode="ge" sourceLinked="1"/>
        <c:majorTickMark val="none"/>
        <c:minorTickMark val="none"/>
        <c:tickLblPos val="none"/>
        <c:crossAx val="118885760"/>
        <c:crosses val="autoZero"/>
        <c:auto val="1"/>
        <c:lblOffset val="100"/>
        <c:baseTimeUnit val="years"/>
      </c:dateAx>
      <c:valAx>
        <c:axId val="1188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B0-43E3-AB2C-6A95F4036569}"/>
            </c:ext>
          </c:extLst>
        </c:ser>
        <c:dLbls>
          <c:showLegendKey val="0"/>
          <c:showVal val="0"/>
          <c:showCatName val="0"/>
          <c:showSerName val="0"/>
          <c:showPercent val="0"/>
          <c:showBubbleSize val="0"/>
        </c:dLbls>
        <c:gapWidth val="150"/>
        <c:axId val="118928512"/>
        <c:axId val="1189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B0-43E3-AB2C-6A95F4036569}"/>
            </c:ext>
          </c:extLst>
        </c:ser>
        <c:dLbls>
          <c:showLegendKey val="0"/>
          <c:showVal val="0"/>
          <c:showCatName val="0"/>
          <c:showSerName val="0"/>
          <c:showPercent val="0"/>
          <c:showBubbleSize val="0"/>
        </c:dLbls>
        <c:marker val="1"/>
        <c:smooth val="0"/>
        <c:axId val="118928512"/>
        <c:axId val="118930432"/>
      </c:lineChart>
      <c:dateAx>
        <c:axId val="118928512"/>
        <c:scaling>
          <c:orientation val="minMax"/>
        </c:scaling>
        <c:delete val="1"/>
        <c:axPos val="b"/>
        <c:numFmt formatCode="ge" sourceLinked="1"/>
        <c:majorTickMark val="none"/>
        <c:minorTickMark val="none"/>
        <c:tickLblPos val="none"/>
        <c:crossAx val="118930432"/>
        <c:crosses val="autoZero"/>
        <c:auto val="1"/>
        <c:lblOffset val="100"/>
        <c:baseTimeUnit val="years"/>
      </c:dateAx>
      <c:valAx>
        <c:axId val="1189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46-42E9-BE45-7122D764FEB4}"/>
            </c:ext>
          </c:extLst>
        </c:ser>
        <c:dLbls>
          <c:showLegendKey val="0"/>
          <c:showVal val="0"/>
          <c:showCatName val="0"/>
          <c:showSerName val="0"/>
          <c:showPercent val="0"/>
          <c:showBubbleSize val="0"/>
        </c:dLbls>
        <c:gapWidth val="150"/>
        <c:axId val="119211136"/>
        <c:axId val="1192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46-42E9-BE45-7122D764FEB4}"/>
            </c:ext>
          </c:extLst>
        </c:ser>
        <c:dLbls>
          <c:showLegendKey val="0"/>
          <c:showVal val="0"/>
          <c:showCatName val="0"/>
          <c:showSerName val="0"/>
          <c:showPercent val="0"/>
          <c:showBubbleSize val="0"/>
        </c:dLbls>
        <c:marker val="1"/>
        <c:smooth val="0"/>
        <c:axId val="119211136"/>
        <c:axId val="119213056"/>
      </c:lineChart>
      <c:dateAx>
        <c:axId val="119211136"/>
        <c:scaling>
          <c:orientation val="minMax"/>
        </c:scaling>
        <c:delete val="1"/>
        <c:axPos val="b"/>
        <c:numFmt formatCode="ge" sourceLinked="1"/>
        <c:majorTickMark val="none"/>
        <c:minorTickMark val="none"/>
        <c:tickLblPos val="none"/>
        <c:crossAx val="119213056"/>
        <c:crosses val="autoZero"/>
        <c:auto val="1"/>
        <c:lblOffset val="100"/>
        <c:baseTimeUnit val="years"/>
      </c:dateAx>
      <c:valAx>
        <c:axId val="1192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9-4660-A757-F7DCE618E6A4}"/>
            </c:ext>
          </c:extLst>
        </c:ser>
        <c:dLbls>
          <c:showLegendKey val="0"/>
          <c:showVal val="0"/>
          <c:showCatName val="0"/>
          <c:showSerName val="0"/>
          <c:showPercent val="0"/>
          <c:showBubbleSize val="0"/>
        </c:dLbls>
        <c:gapWidth val="150"/>
        <c:axId val="119247616"/>
        <c:axId val="1192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9-4660-A757-F7DCE618E6A4}"/>
            </c:ext>
          </c:extLst>
        </c:ser>
        <c:dLbls>
          <c:showLegendKey val="0"/>
          <c:showVal val="0"/>
          <c:showCatName val="0"/>
          <c:showSerName val="0"/>
          <c:showPercent val="0"/>
          <c:showBubbleSize val="0"/>
        </c:dLbls>
        <c:marker val="1"/>
        <c:smooth val="0"/>
        <c:axId val="119247616"/>
        <c:axId val="119249536"/>
      </c:lineChart>
      <c:dateAx>
        <c:axId val="119247616"/>
        <c:scaling>
          <c:orientation val="minMax"/>
        </c:scaling>
        <c:delete val="1"/>
        <c:axPos val="b"/>
        <c:numFmt formatCode="ge" sourceLinked="1"/>
        <c:majorTickMark val="none"/>
        <c:minorTickMark val="none"/>
        <c:tickLblPos val="none"/>
        <c:crossAx val="119249536"/>
        <c:crosses val="autoZero"/>
        <c:auto val="1"/>
        <c:lblOffset val="100"/>
        <c:baseTimeUnit val="years"/>
      </c:dateAx>
      <c:valAx>
        <c:axId val="1192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3714.02</c:v>
                </c:pt>
                <c:pt idx="1">
                  <c:v>3624.14</c:v>
                </c:pt>
                <c:pt idx="2">
                  <c:v>3123.67</c:v>
                </c:pt>
                <c:pt idx="3">
                  <c:v>2992.58</c:v>
                </c:pt>
                <c:pt idx="4">
                  <c:v>2979.95</c:v>
                </c:pt>
              </c:numCache>
            </c:numRef>
          </c:val>
          <c:extLst>
            <c:ext xmlns:c16="http://schemas.microsoft.com/office/drawing/2014/chart" uri="{C3380CC4-5D6E-409C-BE32-E72D297353CC}">
              <c16:uniqueId val="{00000000-971C-48EB-B6F0-200F62702446}"/>
            </c:ext>
          </c:extLst>
        </c:ser>
        <c:dLbls>
          <c:showLegendKey val="0"/>
          <c:showVal val="0"/>
          <c:showCatName val="0"/>
          <c:showSerName val="0"/>
          <c:showPercent val="0"/>
          <c:showBubbleSize val="0"/>
        </c:dLbls>
        <c:gapWidth val="150"/>
        <c:axId val="127877504"/>
        <c:axId val="1278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extLst>
            <c:ext xmlns:c16="http://schemas.microsoft.com/office/drawing/2014/chart" uri="{C3380CC4-5D6E-409C-BE32-E72D297353CC}">
              <c16:uniqueId val="{00000001-971C-48EB-B6F0-200F62702446}"/>
            </c:ext>
          </c:extLst>
        </c:ser>
        <c:dLbls>
          <c:showLegendKey val="0"/>
          <c:showVal val="0"/>
          <c:showCatName val="0"/>
          <c:showSerName val="0"/>
          <c:showPercent val="0"/>
          <c:showBubbleSize val="0"/>
        </c:dLbls>
        <c:marker val="1"/>
        <c:smooth val="0"/>
        <c:axId val="127877504"/>
        <c:axId val="127879424"/>
      </c:lineChart>
      <c:dateAx>
        <c:axId val="127877504"/>
        <c:scaling>
          <c:orientation val="minMax"/>
        </c:scaling>
        <c:delete val="1"/>
        <c:axPos val="b"/>
        <c:numFmt formatCode="ge" sourceLinked="1"/>
        <c:majorTickMark val="none"/>
        <c:minorTickMark val="none"/>
        <c:tickLblPos val="none"/>
        <c:crossAx val="127879424"/>
        <c:crosses val="autoZero"/>
        <c:auto val="1"/>
        <c:lblOffset val="100"/>
        <c:baseTimeUnit val="years"/>
      </c:dateAx>
      <c:valAx>
        <c:axId val="1278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96.25</c:v>
                </c:pt>
                <c:pt idx="1">
                  <c:v>86.4</c:v>
                </c:pt>
                <c:pt idx="2">
                  <c:v>100</c:v>
                </c:pt>
                <c:pt idx="3">
                  <c:v>100.03</c:v>
                </c:pt>
                <c:pt idx="4">
                  <c:v>85.4</c:v>
                </c:pt>
              </c:numCache>
            </c:numRef>
          </c:val>
          <c:extLst>
            <c:ext xmlns:c16="http://schemas.microsoft.com/office/drawing/2014/chart" uri="{C3380CC4-5D6E-409C-BE32-E72D297353CC}">
              <c16:uniqueId val="{00000000-9852-4466-9881-B2092FBC66F6}"/>
            </c:ext>
          </c:extLst>
        </c:ser>
        <c:dLbls>
          <c:showLegendKey val="0"/>
          <c:showVal val="0"/>
          <c:showCatName val="0"/>
          <c:showSerName val="0"/>
          <c:showPercent val="0"/>
          <c:showBubbleSize val="0"/>
        </c:dLbls>
        <c:gapWidth val="150"/>
        <c:axId val="132022272"/>
        <c:axId val="1320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extLst>
            <c:ext xmlns:c16="http://schemas.microsoft.com/office/drawing/2014/chart" uri="{C3380CC4-5D6E-409C-BE32-E72D297353CC}">
              <c16:uniqueId val="{00000001-9852-4466-9881-B2092FBC66F6}"/>
            </c:ext>
          </c:extLst>
        </c:ser>
        <c:dLbls>
          <c:showLegendKey val="0"/>
          <c:showVal val="0"/>
          <c:showCatName val="0"/>
          <c:showSerName val="0"/>
          <c:showPercent val="0"/>
          <c:showBubbleSize val="0"/>
        </c:dLbls>
        <c:marker val="1"/>
        <c:smooth val="0"/>
        <c:axId val="132022272"/>
        <c:axId val="132024192"/>
      </c:lineChart>
      <c:dateAx>
        <c:axId val="132022272"/>
        <c:scaling>
          <c:orientation val="minMax"/>
        </c:scaling>
        <c:delete val="1"/>
        <c:axPos val="b"/>
        <c:numFmt formatCode="ge" sourceLinked="1"/>
        <c:majorTickMark val="none"/>
        <c:minorTickMark val="none"/>
        <c:tickLblPos val="none"/>
        <c:crossAx val="132024192"/>
        <c:crosses val="autoZero"/>
        <c:auto val="1"/>
        <c:lblOffset val="100"/>
        <c:baseTimeUnit val="years"/>
      </c:dateAx>
      <c:valAx>
        <c:axId val="132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142.25</c:v>
                </c:pt>
                <c:pt idx="1">
                  <c:v>149.9</c:v>
                </c:pt>
                <c:pt idx="2">
                  <c:v>145.56</c:v>
                </c:pt>
                <c:pt idx="3">
                  <c:v>143.69</c:v>
                </c:pt>
                <c:pt idx="4">
                  <c:v>165.5</c:v>
                </c:pt>
              </c:numCache>
            </c:numRef>
          </c:val>
          <c:extLst>
            <c:ext xmlns:c16="http://schemas.microsoft.com/office/drawing/2014/chart" uri="{C3380CC4-5D6E-409C-BE32-E72D297353CC}">
              <c16:uniqueId val="{00000000-6B0C-4B2F-AB44-2DB77215F495}"/>
            </c:ext>
          </c:extLst>
        </c:ser>
        <c:dLbls>
          <c:showLegendKey val="0"/>
          <c:showVal val="0"/>
          <c:showCatName val="0"/>
          <c:showSerName val="0"/>
          <c:showPercent val="0"/>
          <c:showBubbleSize val="0"/>
        </c:dLbls>
        <c:gapWidth val="150"/>
        <c:axId val="132034560"/>
        <c:axId val="1320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extLst>
            <c:ext xmlns:c16="http://schemas.microsoft.com/office/drawing/2014/chart" uri="{C3380CC4-5D6E-409C-BE32-E72D297353CC}">
              <c16:uniqueId val="{00000001-6B0C-4B2F-AB44-2DB77215F495}"/>
            </c:ext>
          </c:extLst>
        </c:ser>
        <c:dLbls>
          <c:showLegendKey val="0"/>
          <c:showVal val="0"/>
          <c:showCatName val="0"/>
          <c:showSerName val="0"/>
          <c:showPercent val="0"/>
          <c:showBubbleSize val="0"/>
        </c:dLbls>
        <c:marker val="1"/>
        <c:smooth val="0"/>
        <c:axId val="132034560"/>
        <c:axId val="132036480"/>
      </c:lineChart>
      <c:dateAx>
        <c:axId val="132034560"/>
        <c:scaling>
          <c:orientation val="minMax"/>
        </c:scaling>
        <c:delete val="1"/>
        <c:axPos val="b"/>
        <c:numFmt formatCode="ge" sourceLinked="1"/>
        <c:majorTickMark val="none"/>
        <c:minorTickMark val="none"/>
        <c:tickLblPos val="none"/>
        <c:crossAx val="132036480"/>
        <c:crosses val="autoZero"/>
        <c:auto val="1"/>
        <c:lblOffset val="100"/>
        <c:baseTimeUnit val="years"/>
      </c:dateAx>
      <c:valAx>
        <c:axId val="1320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58" zoomScaleNormal="100" workbookViewId="0">
      <selection activeCell="BL66" sqref="BL66:BZ82"/>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5" t="str">
        <f>データ!H6</f>
        <v>宮崎県　綾町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t="s">
        <v>122</v>
      </c>
      <c r="AE8" s="73"/>
      <c r="AF8" s="73"/>
      <c r="AG8" s="73"/>
      <c r="AH8" s="73"/>
      <c r="AI8" s="73"/>
      <c r="AJ8" s="73"/>
      <c r="AK8" s="4"/>
      <c r="AL8" s="67">
        <f>データ!S6</f>
        <v>7558</v>
      </c>
      <c r="AM8" s="67"/>
      <c r="AN8" s="67"/>
      <c r="AO8" s="67"/>
      <c r="AP8" s="67"/>
      <c r="AQ8" s="67"/>
      <c r="AR8" s="67"/>
      <c r="AS8" s="67"/>
      <c r="AT8" s="66">
        <f>データ!T6</f>
        <v>95.19</v>
      </c>
      <c r="AU8" s="66"/>
      <c r="AV8" s="66"/>
      <c r="AW8" s="66"/>
      <c r="AX8" s="66"/>
      <c r="AY8" s="66"/>
      <c r="AZ8" s="66"/>
      <c r="BA8" s="66"/>
      <c r="BB8" s="66">
        <f>データ!U6</f>
        <v>79.400000000000006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57.23</v>
      </c>
      <c r="Q10" s="66"/>
      <c r="R10" s="66"/>
      <c r="S10" s="66"/>
      <c r="T10" s="66"/>
      <c r="U10" s="66"/>
      <c r="V10" s="66"/>
      <c r="W10" s="66">
        <f>データ!Q6</f>
        <v>95.25</v>
      </c>
      <c r="X10" s="66"/>
      <c r="Y10" s="66"/>
      <c r="Z10" s="66"/>
      <c r="AA10" s="66"/>
      <c r="AB10" s="66"/>
      <c r="AC10" s="66"/>
      <c r="AD10" s="67">
        <f>データ!R6</f>
        <v>2630</v>
      </c>
      <c r="AE10" s="67"/>
      <c r="AF10" s="67"/>
      <c r="AG10" s="67"/>
      <c r="AH10" s="67"/>
      <c r="AI10" s="67"/>
      <c r="AJ10" s="67"/>
      <c r="AK10" s="2"/>
      <c r="AL10" s="67">
        <f>データ!V6</f>
        <v>4292</v>
      </c>
      <c r="AM10" s="67"/>
      <c r="AN10" s="67"/>
      <c r="AO10" s="67"/>
      <c r="AP10" s="67"/>
      <c r="AQ10" s="67"/>
      <c r="AR10" s="67"/>
      <c r="AS10" s="67"/>
      <c r="AT10" s="66">
        <f>データ!W6</f>
        <v>1.83</v>
      </c>
      <c r="AU10" s="66"/>
      <c r="AV10" s="66"/>
      <c r="AW10" s="66"/>
      <c r="AX10" s="66"/>
      <c r="AY10" s="66"/>
      <c r="AZ10" s="66"/>
      <c r="BA10" s="66"/>
      <c r="BB10" s="66">
        <f>データ!X6</f>
        <v>2345.36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453838</v>
      </c>
      <c r="D6" s="33">
        <f t="shared" si="3"/>
        <v>47</v>
      </c>
      <c r="E6" s="33">
        <f t="shared" si="3"/>
        <v>17</v>
      </c>
      <c r="F6" s="33">
        <f t="shared" si="3"/>
        <v>1</v>
      </c>
      <c r="G6" s="33">
        <f t="shared" si="3"/>
        <v>0</v>
      </c>
      <c r="H6" s="33" t="str">
        <f t="shared" si="3"/>
        <v>宮崎県　綾町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57.23</v>
      </c>
      <c r="Q6" s="34">
        <f t="shared" si="3"/>
        <v>95.25</v>
      </c>
      <c r="R6" s="34">
        <f t="shared" si="3"/>
        <v>2630</v>
      </c>
      <c r="S6" s="34">
        <f t="shared" si="3"/>
        <v>7558</v>
      </c>
      <c r="T6" s="34">
        <f t="shared" si="3"/>
        <v>95.19</v>
      </c>
      <c r="U6" s="34">
        <f t="shared" si="3"/>
        <v>79.400000000000006</v>
      </c>
      <c r="V6" s="34">
        <f t="shared" si="3"/>
        <v>4292</v>
      </c>
      <c r="W6" s="34">
        <f t="shared" si="3"/>
        <v>1.83</v>
      </c>
      <c r="X6" s="34">
        <f t="shared" si="3"/>
        <v>2345.36</v>
      </c>
      <c r="Y6" s="35">
        <f>IF(Y7="",NA(),Y7)</f>
        <v>98.74</v>
      </c>
      <c r="Z6" s="35">
        <f t="shared" ref="Z6:AH6" si="4">IF(Z7="",NA(),Z7)</f>
        <v>95.02</v>
      </c>
      <c r="AA6" s="35">
        <f t="shared" si="4"/>
        <v>100</v>
      </c>
      <c r="AB6" s="35">
        <f t="shared" si="4"/>
        <v>100.97</v>
      </c>
      <c r="AC6" s="35">
        <f t="shared" si="4"/>
        <v>96.39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3714.02</v>
      </c>
      <c r="BG6" s="35">
        <f t="shared" ref="BG6:BO6" si="7">IF(BG7="",NA(),BG7)</f>
        <v>3624.14</v>
      </c>
      <c r="BH6" s="35">
        <f t="shared" si="7"/>
        <v>3123.67</v>
      </c>
      <c r="BI6" s="35">
        <f t="shared" si="7"/>
        <v>2992.58</v>
      </c>
      <c r="BJ6" s="35">
        <f t="shared" si="7"/>
        <v>2979.95</v>
      </c>
      <c r="BK6" s="35">
        <f t="shared" si="7"/>
        <v>1791.46</v>
      </c>
      <c r="BL6" s="35">
        <f t="shared" si="7"/>
        <v>1826.49</v>
      </c>
      <c r="BM6" s="35">
        <f t="shared" si="7"/>
        <v>1696.96</v>
      </c>
      <c r="BN6" s="35">
        <f t="shared" si="7"/>
        <v>1824.34</v>
      </c>
      <c r="BO6" s="35">
        <f t="shared" si="7"/>
        <v>1604.64</v>
      </c>
      <c r="BP6" s="34" t="str">
        <f>IF(BP7="","",IF(BP7="-","【-】","【"&amp;SUBSTITUTE(TEXT(BP7,"#,##0.00"),"-","△")&amp;"】"))</f>
        <v>【728.30】</v>
      </c>
      <c r="BQ6" s="35">
        <f>IF(BQ7="",NA(),BQ7)</f>
        <v>96.25</v>
      </c>
      <c r="BR6" s="35">
        <f t="shared" ref="BR6:BZ6" si="8">IF(BR7="",NA(),BR7)</f>
        <v>86.4</v>
      </c>
      <c r="BS6" s="35">
        <f t="shared" si="8"/>
        <v>100</v>
      </c>
      <c r="BT6" s="35">
        <f t="shared" si="8"/>
        <v>100.03</v>
      </c>
      <c r="BU6" s="35">
        <f t="shared" si="8"/>
        <v>85.4</v>
      </c>
      <c r="BV6" s="35">
        <f t="shared" si="8"/>
        <v>51.28</v>
      </c>
      <c r="BW6" s="35">
        <f t="shared" si="8"/>
        <v>48</v>
      </c>
      <c r="BX6" s="35">
        <f t="shared" si="8"/>
        <v>47.23</v>
      </c>
      <c r="BY6" s="35">
        <f t="shared" si="8"/>
        <v>54.16</v>
      </c>
      <c r="BZ6" s="35">
        <f t="shared" si="8"/>
        <v>60.01</v>
      </c>
      <c r="CA6" s="34" t="str">
        <f>IF(CA7="","",IF(CA7="-","【-】","【"&amp;SUBSTITUTE(TEXT(CA7,"#,##0.00"),"-","△")&amp;"】"))</f>
        <v>【100.04】</v>
      </c>
      <c r="CB6" s="35">
        <f>IF(CB7="",NA(),CB7)</f>
        <v>142.25</v>
      </c>
      <c r="CC6" s="35">
        <f t="shared" ref="CC6:CK6" si="9">IF(CC7="",NA(),CC7)</f>
        <v>149.9</v>
      </c>
      <c r="CD6" s="35">
        <f t="shared" si="9"/>
        <v>145.56</v>
      </c>
      <c r="CE6" s="35">
        <f t="shared" si="9"/>
        <v>143.69</v>
      </c>
      <c r="CF6" s="35">
        <f t="shared" si="9"/>
        <v>165.5</v>
      </c>
      <c r="CG6" s="35">
        <f t="shared" si="9"/>
        <v>311.81</v>
      </c>
      <c r="CH6" s="35">
        <f t="shared" si="9"/>
        <v>334.37</v>
      </c>
      <c r="CI6" s="35">
        <f t="shared" si="9"/>
        <v>351.41</v>
      </c>
      <c r="CJ6" s="35">
        <f t="shared" si="9"/>
        <v>307.56</v>
      </c>
      <c r="CK6" s="35">
        <f t="shared" si="9"/>
        <v>277.67</v>
      </c>
      <c r="CL6" s="34" t="str">
        <f>IF(CL7="","",IF(CL7="-","【-】","【"&amp;SUBSTITUTE(TEXT(CL7,"#,##0.00"),"-","△")&amp;"】"))</f>
        <v>【137.82】</v>
      </c>
      <c r="CM6" s="35">
        <f>IF(CM7="",NA(),CM7)</f>
        <v>59.2</v>
      </c>
      <c r="CN6" s="35">
        <f t="shared" ref="CN6:CV6" si="10">IF(CN7="",NA(),CN7)</f>
        <v>64</v>
      </c>
      <c r="CO6" s="35">
        <f t="shared" si="10"/>
        <v>68.400000000000006</v>
      </c>
      <c r="CP6" s="35">
        <f t="shared" si="10"/>
        <v>73</v>
      </c>
      <c r="CQ6" s="35">
        <f t="shared" si="10"/>
        <v>77</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62.2</v>
      </c>
      <c r="CY6" s="35">
        <f t="shared" ref="CY6:DG6" si="11">IF(CY7="",NA(),CY7)</f>
        <v>58.96</v>
      </c>
      <c r="CZ6" s="35">
        <f t="shared" si="11"/>
        <v>62.91</v>
      </c>
      <c r="DA6" s="35">
        <f t="shared" si="11"/>
        <v>67.25</v>
      </c>
      <c r="DB6" s="35">
        <f t="shared" si="11"/>
        <v>63.82</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x14ac:dyDescent="0.2">
      <c r="A7" s="28"/>
      <c r="B7" s="37">
        <v>2016</v>
      </c>
      <c r="C7" s="37">
        <v>453838</v>
      </c>
      <c r="D7" s="37">
        <v>47</v>
      </c>
      <c r="E7" s="37">
        <v>17</v>
      </c>
      <c r="F7" s="37">
        <v>1</v>
      </c>
      <c r="G7" s="37">
        <v>0</v>
      </c>
      <c r="H7" s="37" t="s">
        <v>110</v>
      </c>
      <c r="I7" s="37" t="s">
        <v>111</v>
      </c>
      <c r="J7" s="37" t="s">
        <v>112</v>
      </c>
      <c r="K7" s="37" t="s">
        <v>113</v>
      </c>
      <c r="L7" s="37" t="s">
        <v>114</v>
      </c>
      <c r="M7" s="37"/>
      <c r="N7" s="38" t="s">
        <v>115</v>
      </c>
      <c r="O7" s="38" t="s">
        <v>116</v>
      </c>
      <c r="P7" s="38">
        <v>57.23</v>
      </c>
      <c r="Q7" s="38">
        <v>95.25</v>
      </c>
      <c r="R7" s="38">
        <v>2630</v>
      </c>
      <c r="S7" s="38">
        <v>7558</v>
      </c>
      <c r="T7" s="38">
        <v>95.19</v>
      </c>
      <c r="U7" s="38">
        <v>79.400000000000006</v>
      </c>
      <c r="V7" s="38">
        <v>4292</v>
      </c>
      <c r="W7" s="38">
        <v>1.83</v>
      </c>
      <c r="X7" s="38">
        <v>2345.36</v>
      </c>
      <c r="Y7" s="38">
        <v>98.74</v>
      </c>
      <c r="Z7" s="38">
        <v>95.02</v>
      </c>
      <c r="AA7" s="38">
        <v>100</v>
      </c>
      <c r="AB7" s="38">
        <v>100.97</v>
      </c>
      <c r="AC7" s="38">
        <v>96.39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3714.02</v>
      </c>
      <c r="BG7" s="38">
        <v>3624.14</v>
      </c>
      <c r="BH7" s="38">
        <v>3123.67</v>
      </c>
      <c r="BI7" s="38">
        <v>2992.58</v>
      </c>
      <c r="BJ7" s="38">
        <v>2979.95</v>
      </c>
      <c r="BK7" s="38">
        <v>1791.46</v>
      </c>
      <c r="BL7" s="38">
        <v>1826.49</v>
      </c>
      <c r="BM7" s="38">
        <v>1696.96</v>
      </c>
      <c r="BN7" s="38">
        <v>1824.34</v>
      </c>
      <c r="BO7" s="38">
        <v>1604.64</v>
      </c>
      <c r="BP7" s="38">
        <v>728.3</v>
      </c>
      <c r="BQ7" s="38">
        <v>96.25</v>
      </c>
      <c r="BR7" s="38">
        <v>86.4</v>
      </c>
      <c r="BS7" s="38">
        <v>100</v>
      </c>
      <c r="BT7" s="38">
        <v>100.03</v>
      </c>
      <c r="BU7" s="38">
        <v>85.4</v>
      </c>
      <c r="BV7" s="38">
        <v>51.28</v>
      </c>
      <c r="BW7" s="38">
        <v>48</v>
      </c>
      <c r="BX7" s="38">
        <v>47.23</v>
      </c>
      <c r="BY7" s="38">
        <v>54.16</v>
      </c>
      <c r="BZ7" s="38">
        <v>60.01</v>
      </c>
      <c r="CA7" s="38">
        <v>100.04</v>
      </c>
      <c r="CB7" s="38">
        <v>142.25</v>
      </c>
      <c r="CC7" s="38">
        <v>149.9</v>
      </c>
      <c r="CD7" s="38">
        <v>145.56</v>
      </c>
      <c r="CE7" s="38">
        <v>143.69</v>
      </c>
      <c r="CF7" s="38">
        <v>165.5</v>
      </c>
      <c r="CG7" s="38">
        <v>311.81</v>
      </c>
      <c r="CH7" s="38">
        <v>334.37</v>
      </c>
      <c r="CI7" s="38">
        <v>351.41</v>
      </c>
      <c r="CJ7" s="38">
        <v>307.56</v>
      </c>
      <c r="CK7" s="38">
        <v>277.67</v>
      </c>
      <c r="CL7" s="38">
        <v>137.82</v>
      </c>
      <c r="CM7" s="38">
        <v>59.2</v>
      </c>
      <c r="CN7" s="38">
        <v>64</v>
      </c>
      <c r="CO7" s="38">
        <v>68.400000000000006</v>
      </c>
      <c r="CP7" s="38">
        <v>73</v>
      </c>
      <c r="CQ7" s="38">
        <v>77</v>
      </c>
      <c r="CR7" s="38">
        <v>41.95</v>
      </c>
      <c r="CS7" s="38">
        <v>40.71</v>
      </c>
      <c r="CT7" s="38">
        <v>43.53</v>
      </c>
      <c r="CU7" s="38">
        <v>39.869999999999997</v>
      </c>
      <c r="CV7" s="38">
        <v>41.28</v>
      </c>
      <c r="CW7" s="38">
        <v>60.09</v>
      </c>
      <c r="CX7" s="38">
        <v>62.2</v>
      </c>
      <c r="CY7" s="38">
        <v>58.96</v>
      </c>
      <c r="CZ7" s="38">
        <v>62.91</v>
      </c>
      <c r="DA7" s="38">
        <v>67.25</v>
      </c>
      <c r="DB7" s="38">
        <v>63.82</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2018-02-23T01:11:54Z</cp:lastPrinted>
  <dcterms:created xsi:type="dcterms:W3CDTF">2017-12-25T02:13:38Z</dcterms:created>
  <dcterms:modified xsi:type="dcterms:W3CDTF">2018-02-23T01:12:29Z</dcterms:modified>
  <cp:category/>
</cp:coreProperties>
</file>