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<sst xmlns="http://schemas.openxmlformats.org/spreadsheetml/2006/main" count="240" uniqueCount="125">
  <si>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</si>
  <si>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</si>
  <si>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</si>
  <si>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</si>
  <si>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</si>
  <si>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</si>
  <si>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</si>
  <si>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</si>
  <si>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</si>
  <si>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</si>
  <si>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</si>
  <si>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</si>
  <si>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</si>
  <si>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</si>
  <si>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</si>
  <si>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</si>
  <si>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</si>
  <si>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</si>
  <si>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</si>
  <si>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</si>
  <si>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</si>
  <si>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</si>
  <si>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</si>
  <si>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</si>
  <si>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</si>
  <si>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</si>
  <si>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</si>
  <si>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</si>
  <si>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</si>
  <si>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</si>
  <si>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</si>
  <si>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</si>
  <si>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</si>
  <si>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</si>
  <si>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</si>
  <si>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</si>
  <si>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</si>
  <si>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</si>
  <si>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</si>
  <si>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</si>
  <si>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</si>
  <si>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</si>
  <si>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</si>
  <si>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</si>
  <si>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</si>
  <si>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</si>
  <si>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</si>
  <si>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</si>
  <si>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</si>
  <si>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</si>
  <si>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</si>
  <si>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</si>
  <si>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</si>
  <si>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</si>
  <si>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</si>
  <si>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</si>
  <si>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</si>
  <si>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</si>
  <si>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</si>
  <si>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</si>
  <si>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</si>
  <si>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</si>
  <si>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</si>
  <si>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</si>
  <si>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</si>
  <si>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</si>
  <si>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</si>
  <si>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</si>
  <si>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</si>
  <si>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</si>
  <si>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</si>
  <si>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</si>
  <si>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</si>
  <si>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</si>
  <si>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</si>
  <si>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</si>
  <si>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</si>
  <si>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</si>
  <si>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</si>
  <si>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</si>
  <si>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</si>
  <si>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</si>
  <si>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</si>
  <si>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</si>
  <si>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</si>
  <si>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</si>
  <si>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</si>
  <si>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</si>
  <si>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</si>
  <si>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</si>
  <si>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</si>
  <si>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</si>
  <si>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</si>
  <si>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</si>
  <si>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</si>
  <si>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</si>
  <si>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</si>
  <si>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</si>
  <si>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</si>
  <si>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</si>
  <si>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</si>
  <si>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</si>
  <si>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</si>
  <si>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</si>
  <si>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</si>
  <si>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</si>
  <si>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</si>
  <si>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</si>
  <si>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</si>
  <si>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高鍋町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</si>
  <si>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</si>
  <si>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</si>
  <si>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</si>
  <si>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</si>
  <si>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</si>
  <si>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</si>
  <si>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</si>
  <si>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</si>
  <si>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</si>
  <si>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</si>
  <si>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</si>
  <si>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</si>
  <si>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供用開始から年数も浅く、現況及び耐用年数からみても老朽化は認められません。（老朽化に該当する数値はありません）</t>
    <rPh sb="1" eb="3">
      <t>キョウヨウ</t>
    </rPh>
    <rPh sb="3" eb="5">
      <t>カイシ</t>
    </rPh>
    <rPh sb="7" eb="9">
      <t>ネンスウ</t>
    </rPh>
    <rPh sb="10" eb="11">
      <t>アサ</t>
    </rPh>
    <rPh sb="13" eb="15">
      <t>ゲンキョウ</t>
    </rPh>
    <rPh sb="15" eb="16">
      <t>オヨ</t>
    </rPh>
    <rPh sb="17" eb="19">
      <t>タイヨウ</t>
    </rPh>
    <rPh sb="19" eb="21">
      <t>ネンスウ</t>
    </rPh>
    <rPh sb="26" eb="29">
      <t>ロウキュウカ</t>
    </rPh>
    <rPh sb="30" eb="31">
      <t>ミト</t>
    </rPh>
    <rPh sb="39" eb="42">
      <t>ロウキュウカ</t>
    </rPh>
    <rPh sb="43" eb="45">
      <t>ガイトウ</t>
    </rPh>
    <rPh sb="47" eb="49">
      <t>スウチ</t>
    </rPh>
    <phoneticPr fontId="4"/>
  </si>
  <si>
    <r>
      <t xml:space="preserve">　当町の下水道事業は平成８年３月に一部供用開始し、平成２８年度末時点で認可区域の約９７％の整備済が完了しています。
「①収益的収支比率」が100％を下回り経営の健全性・効率性が確保されているとはいえません。
「⑤経費回収率」は100％になっており汚水処理にかかる経費を使用料収入で賄えています。
「⑧水洗化率」は全国平均や類似団体比を下回っています。年々数値は向上していますが、使用料収入増及び環境保全の観点からも更なる取組が必要です。
　全体的に数値は改善傾向にあり、下水道事業認可区域内の整備もほぼ完了していることから、今後は企業債残高は減少していき、経営状況は改善していくと想定されます。
</t>
    </r>
    <r>
      <rPr>
        <sz val="10"/>
        <color theme="1"/>
        <rFont val="ＭＳ ゴシック"/>
        <family val="3"/>
        <charset val="128"/>
      </rPr>
      <t>（平成２８年度決算より分流式下水道等に要する経費の算出方法を改めたため、前年度との乖離が大きい指標があります）</t>
    </r>
    <r>
      <rPr>
        <sz val="11"/>
        <color theme="1"/>
        <rFont val="ＭＳ ゴシック"/>
        <family val="3"/>
        <charset val="128"/>
      </rPr>
      <t xml:space="preserve">
　</t>
    </r>
    <rPh sb="1" eb="3">
      <t>トウチョウ</t>
    </rPh>
    <rPh sb="4" eb="7">
      <t>ゲスイドウ</t>
    </rPh>
    <rPh sb="7" eb="9">
      <t>ジギョウ</t>
    </rPh>
    <rPh sb="10" eb="12">
      <t>ヘイセイ</t>
    </rPh>
    <rPh sb="13" eb="14">
      <t>ネン</t>
    </rPh>
    <rPh sb="15" eb="16">
      <t>ガツ</t>
    </rPh>
    <rPh sb="17" eb="19">
      <t>イチブ</t>
    </rPh>
    <rPh sb="19" eb="21">
      <t>キョウヨウ</t>
    </rPh>
    <rPh sb="21" eb="23">
      <t>カイシ</t>
    </rPh>
    <rPh sb="25" eb="27">
      <t>ヘイセイ</t>
    </rPh>
    <rPh sb="29" eb="31">
      <t>ネンド</t>
    </rPh>
    <rPh sb="31" eb="32">
      <t>マツ</t>
    </rPh>
    <rPh sb="32" eb="34">
      <t>ジテン</t>
    </rPh>
    <rPh sb="35" eb="37">
      <t>ニンカ</t>
    </rPh>
    <rPh sb="37" eb="39">
      <t>クイキ</t>
    </rPh>
    <rPh sb="40" eb="41">
      <t>ヤク</t>
    </rPh>
    <rPh sb="45" eb="47">
      <t>セイビ</t>
    </rPh>
    <rPh sb="47" eb="48">
      <t>ズ</t>
    </rPh>
    <rPh sb="49" eb="51">
      <t>カンリョウ</t>
    </rPh>
    <rPh sb="61" eb="64">
      <t>シュウエキテキ</t>
    </rPh>
    <rPh sb="64" eb="66">
      <t>シュウシ</t>
    </rPh>
    <rPh sb="66" eb="68">
      <t>ヒリツ</t>
    </rPh>
    <rPh sb="75" eb="77">
      <t>シタマワ</t>
    </rPh>
    <rPh sb="78" eb="80">
      <t>ケイエイ</t>
    </rPh>
    <rPh sb="81" eb="84">
      <t>ケンゼンセイ</t>
    </rPh>
    <rPh sb="85" eb="88">
      <t>コウリツセイ</t>
    </rPh>
    <rPh sb="89" eb="91">
      <t>カクホ</t>
    </rPh>
    <rPh sb="221" eb="224">
      <t>ゼンタイテキ</t>
    </rPh>
    <rPh sb="225" eb="227">
      <t>スウチ</t>
    </rPh>
    <rPh sb="228" eb="230">
      <t>カイゼン</t>
    </rPh>
    <rPh sb="230" eb="232">
      <t>ケイコウ</t>
    </rPh>
    <rPh sb="236" eb="239">
      <t>ゲスイドウ</t>
    </rPh>
    <rPh sb="239" eb="241">
      <t>ジギョウ</t>
    </rPh>
    <rPh sb="241" eb="243">
      <t>ニンカ</t>
    </rPh>
    <rPh sb="243" eb="245">
      <t>クイキ</t>
    </rPh>
    <rPh sb="245" eb="246">
      <t>ナイ</t>
    </rPh>
    <rPh sb="247" eb="249">
      <t>セイビ</t>
    </rPh>
    <rPh sb="252" eb="254">
      <t>カンリョウ</t>
    </rPh>
    <rPh sb="263" eb="265">
      <t>コンゴ</t>
    </rPh>
    <rPh sb="266" eb="268">
      <t>キギョウ</t>
    </rPh>
    <rPh sb="268" eb="269">
      <t>サイ</t>
    </rPh>
    <rPh sb="269" eb="271">
      <t>ザンダカ</t>
    </rPh>
    <rPh sb="272" eb="274">
      <t>ゲンショウ</t>
    </rPh>
    <rPh sb="279" eb="281">
      <t>ケイエイ</t>
    </rPh>
    <rPh sb="281" eb="283">
      <t>ジョウキョウ</t>
    </rPh>
    <rPh sb="284" eb="286">
      <t>カイゼン</t>
    </rPh>
    <rPh sb="291" eb="293">
      <t>ソウテイ</t>
    </rPh>
    <rPh sb="301" eb="303">
      <t>ヘイセイ</t>
    </rPh>
    <rPh sb="305" eb="307">
      <t>ネンド</t>
    </rPh>
    <rPh sb="307" eb="309">
      <t>ケッサン</t>
    </rPh>
    <rPh sb="311" eb="313">
      <t>ブンリュウ</t>
    </rPh>
    <rPh sb="313" eb="314">
      <t>シキ</t>
    </rPh>
    <rPh sb="314" eb="317">
      <t>ゲスイドウ</t>
    </rPh>
    <rPh sb="317" eb="318">
      <t>トウ</t>
    </rPh>
    <rPh sb="319" eb="320">
      <t>ヨウ</t>
    </rPh>
    <rPh sb="322" eb="324">
      <t>ケイヒ</t>
    </rPh>
    <rPh sb="325" eb="327">
      <t>サンシュツ</t>
    </rPh>
    <rPh sb="327" eb="329">
      <t>ホウホウ</t>
    </rPh>
    <rPh sb="330" eb="331">
      <t>アラタ</t>
    </rPh>
    <rPh sb="336" eb="339">
      <t>ゼンネンド</t>
    </rPh>
    <rPh sb="341" eb="343">
      <t>カイリ</t>
    </rPh>
    <rPh sb="344" eb="345">
      <t>オオ</t>
    </rPh>
    <rPh sb="347" eb="349">
      <t>シヒョウ</t>
    </rPh>
    <phoneticPr fontId="4"/>
  </si>
  <si>
    <t>　これまでは、事業拡大のための施設への投資が多く、施設利用率、水洗化率が低い傾向にありました。しかし、下水道事業認可区域内の整備がほぼ完了していることから、今後は経営の健全性・効率性の数値は徐々に改善されていくと想定されます。
　また、現時点では老朽化に該当する数値は計上されていませんが、将来の事業継続に向けて施設の更新等、長期的な計画のもと経営をしていく必要があります。
　平成28年度に策定した経営戦略を基に、引き続き、水洗化率の向上や施設稼働率の改善等を図っていき、経営の健全化に努めていきます。</t>
    <rPh sb="7" eb="9">
      <t>ジギョウ</t>
    </rPh>
    <rPh sb="9" eb="11">
      <t>カクダイ</t>
    </rPh>
    <rPh sb="15" eb="17">
      <t>シセツ</t>
    </rPh>
    <rPh sb="19" eb="21">
      <t>トウシ</t>
    </rPh>
    <rPh sb="22" eb="23">
      <t>オオ</t>
    </rPh>
    <rPh sb="25" eb="27">
      <t>シセツ</t>
    </rPh>
    <rPh sb="27" eb="29">
      <t>リヨウ</t>
    </rPh>
    <rPh sb="29" eb="30">
      <t>リツ</t>
    </rPh>
    <rPh sb="31" eb="34">
      <t>スイセンカ</t>
    </rPh>
    <rPh sb="34" eb="35">
      <t>リツ</t>
    </rPh>
    <rPh sb="36" eb="37">
      <t>ヒク</t>
    </rPh>
    <rPh sb="38" eb="40">
      <t>ケイコウ</t>
    </rPh>
    <rPh sb="51" eb="54">
      <t>ゲスイドウ</t>
    </rPh>
    <rPh sb="54" eb="56">
      <t>ジギョウ</t>
    </rPh>
    <rPh sb="56" eb="58">
      <t>ニンカ</t>
    </rPh>
    <rPh sb="58" eb="60">
      <t>クイキ</t>
    </rPh>
    <rPh sb="60" eb="61">
      <t>ナイ</t>
    </rPh>
    <rPh sb="62" eb="64">
      <t>セイビ</t>
    </rPh>
    <rPh sb="67" eb="69">
      <t>カンリョウ</t>
    </rPh>
    <rPh sb="78" eb="80">
      <t>コンゴ</t>
    </rPh>
    <rPh sb="81" eb="83">
      <t>ケイエイ</t>
    </rPh>
    <rPh sb="84" eb="87">
      <t>ケンゼンセイ</t>
    </rPh>
    <rPh sb="88" eb="90">
      <t>コウリツ</t>
    </rPh>
    <rPh sb="90" eb="91">
      <t>セイ</t>
    </rPh>
    <rPh sb="92" eb="94">
      <t>スウチ</t>
    </rPh>
    <rPh sb="95" eb="97">
      <t>ジョジョ</t>
    </rPh>
    <rPh sb="98" eb="100">
      <t>カイゼン</t>
    </rPh>
    <rPh sb="106" eb="108">
      <t>ソウテイ</t>
    </rPh>
    <rPh sb="118" eb="119">
      <t>ゲン</t>
    </rPh>
    <rPh sb="119" eb="121">
      <t>ジテン</t>
    </rPh>
    <rPh sb="123" eb="126">
      <t>ロウキュウカ</t>
    </rPh>
    <rPh sb="127" eb="129">
      <t>ガイトウ</t>
    </rPh>
    <rPh sb="131" eb="133">
      <t>スウチ</t>
    </rPh>
    <rPh sb="134" eb="136">
      <t>ケイジョウ</t>
    </rPh>
    <rPh sb="145" eb="147">
      <t>ショウライ</t>
    </rPh>
    <rPh sb="148" eb="150">
      <t>ジギョウ</t>
    </rPh>
    <rPh sb="150" eb="152">
      <t>ケイゾク</t>
    </rPh>
    <rPh sb="153" eb="154">
      <t>ム</t>
    </rPh>
    <rPh sb="156" eb="158">
      <t>シセツ</t>
    </rPh>
    <rPh sb="159" eb="161">
      <t>コウシン</t>
    </rPh>
    <rPh sb="161" eb="162">
      <t>トウ</t>
    </rPh>
    <rPh sb="163" eb="166">
      <t>チョウキテキ</t>
    </rPh>
    <rPh sb="167" eb="169">
      <t>ケイカク</t>
    </rPh>
    <rPh sb="172" eb="174">
      <t>ケイエイ</t>
    </rPh>
    <rPh sb="179" eb="181">
      <t>ヒツヨウ</t>
    </rPh>
    <rPh sb="189" eb="191">
      <t>ヘイセイ</t>
    </rPh>
    <rPh sb="193" eb="195">
      <t>ネンド</t>
    </rPh>
    <rPh sb="196" eb="198">
      <t>サクテイ</t>
    </rPh>
    <rPh sb="200" eb="202">
      <t>ケイエイ</t>
    </rPh>
    <rPh sb="202" eb="204">
      <t>センリャク</t>
    </rPh>
    <rPh sb="205" eb="206">
      <t>モト</t>
    </rPh>
    <rPh sb="229" eb="230">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</si>
</sst>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3438720"/>
        <c:axId val="5345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53438720"/>
        <c:axId val="53457280"/>
      </c:lineChart>
      <c:dateAx>
        <c:axId val="53438720"/>
        <c:scaling>
          <c:orientation val="minMax"/>
        </c:scaling>
        <c:delete val="1"/>
        <c:axPos val="b"/>
        <c:numFmt formatCode="ge" sourceLinked="1"/>
        <c:majorTickMark val="none"/>
        <c:minorTickMark val="none"/>
        <c:tickLblPos val="none"/>
        <c:crossAx val="53457280"/>
        <c:crosses val="autoZero"/>
        <c:auto val="1"/>
        <c:lblOffset val="100"/>
        <c:baseTimeUnit val="years"/>
      </c:dateAx>
      <c:valAx>
        <c:axId val="5345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43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49.76</c:v>
                </c:pt>
                <c:pt idx="1">
                  <c:v>48.26</c:v>
                </c:pt>
                <c:pt idx="2">
                  <c:v>53.92</c:v>
                </c:pt>
                <c:pt idx="3">
                  <c:v>51.08</c:v>
                </c:pt>
                <c:pt idx="4">
                  <c:v>51.34</c:v>
                </c:pt>
              </c:numCache>
            </c:numRef>
          </c:val>
        </c:ser>
        <c:dLbls>
          <c:showLegendKey val="0"/>
          <c:showVal val="0"/>
          <c:showCatName val="0"/>
          <c:showSerName val="0"/>
          <c:showPercent val="0"/>
          <c:showBubbleSize val="0"/>
        </c:dLbls>
        <c:gapWidth val="150"/>
        <c:axId val="94677632"/>
        <c:axId val="9468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94677632"/>
        <c:axId val="94688000"/>
      </c:lineChart>
      <c:dateAx>
        <c:axId val="94677632"/>
        <c:scaling>
          <c:orientation val="minMax"/>
        </c:scaling>
        <c:delete val="1"/>
        <c:axPos val="b"/>
        <c:numFmt formatCode="ge" sourceLinked="1"/>
        <c:majorTickMark val="none"/>
        <c:minorTickMark val="none"/>
        <c:tickLblPos val="none"/>
        <c:crossAx val="94688000"/>
        <c:crosses val="autoZero"/>
        <c:auto val="1"/>
        <c:lblOffset val="100"/>
        <c:baseTimeUnit val="years"/>
      </c:dateAx>
      <c:valAx>
        <c:axId val="9468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7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76.91</c:v>
                </c:pt>
                <c:pt idx="1">
                  <c:v>78.709999999999994</c:v>
                </c:pt>
                <c:pt idx="2">
                  <c:v>80.47</c:v>
                </c:pt>
                <c:pt idx="3">
                  <c:v>81.099999999999994</c:v>
                </c:pt>
                <c:pt idx="4">
                  <c:v>82.33</c:v>
                </c:pt>
              </c:numCache>
            </c:numRef>
          </c:val>
        </c:ser>
        <c:dLbls>
          <c:showLegendKey val="0"/>
          <c:showVal val="0"/>
          <c:showCatName val="0"/>
          <c:showSerName val="0"/>
          <c:showPercent val="0"/>
          <c:showBubbleSize val="0"/>
        </c:dLbls>
        <c:gapWidth val="150"/>
        <c:axId val="94710016"/>
        <c:axId val="9471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94710016"/>
        <c:axId val="94716288"/>
      </c:lineChart>
      <c:dateAx>
        <c:axId val="94710016"/>
        <c:scaling>
          <c:orientation val="minMax"/>
        </c:scaling>
        <c:delete val="1"/>
        <c:axPos val="b"/>
        <c:numFmt formatCode="ge" sourceLinked="1"/>
        <c:majorTickMark val="none"/>
        <c:minorTickMark val="none"/>
        <c:tickLblPos val="none"/>
        <c:crossAx val="94716288"/>
        <c:crosses val="autoZero"/>
        <c:auto val="1"/>
        <c:lblOffset val="100"/>
        <c:baseTimeUnit val="years"/>
      </c:dateAx>
      <c:valAx>
        <c:axId val="9471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1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79.25</c:v>
                </c:pt>
                <c:pt idx="1">
                  <c:v>77.099999999999994</c:v>
                </c:pt>
                <c:pt idx="2">
                  <c:v>76.66</c:v>
                </c:pt>
                <c:pt idx="3">
                  <c:v>77.260000000000005</c:v>
                </c:pt>
                <c:pt idx="4">
                  <c:v>95.94</c:v>
                </c:pt>
              </c:numCache>
            </c:numRef>
          </c:val>
        </c:ser>
        <c:dLbls>
          <c:showLegendKey val="0"/>
          <c:showVal val="0"/>
          <c:showCatName val="0"/>
          <c:showSerName val="0"/>
          <c:showPercent val="0"/>
          <c:showBubbleSize val="0"/>
        </c:dLbls>
        <c:gapWidth val="150"/>
        <c:axId val="85796736"/>
        <c:axId val="8580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796736"/>
        <c:axId val="85807104"/>
      </c:lineChart>
      <c:dateAx>
        <c:axId val="85796736"/>
        <c:scaling>
          <c:orientation val="minMax"/>
        </c:scaling>
        <c:delete val="1"/>
        <c:axPos val="b"/>
        <c:numFmt formatCode="ge" sourceLinked="1"/>
        <c:majorTickMark val="none"/>
        <c:minorTickMark val="none"/>
        <c:tickLblPos val="none"/>
        <c:crossAx val="85807104"/>
        <c:crosses val="autoZero"/>
        <c:auto val="1"/>
        <c:lblOffset val="100"/>
        <c:baseTimeUnit val="years"/>
      </c:dateAx>
      <c:valAx>
        <c:axId val="8580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9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837312"/>
        <c:axId val="8583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837312"/>
        <c:axId val="85839232"/>
      </c:lineChart>
      <c:dateAx>
        <c:axId val="85837312"/>
        <c:scaling>
          <c:orientation val="minMax"/>
        </c:scaling>
        <c:delete val="1"/>
        <c:axPos val="b"/>
        <c:numFmt formatCode="ge" sourceLinked="1"/>
        <c:majorTickMark val="none"/>
        <c:minorTickMark val="none"/>
        <c:tickLblPos val="none"/>
        <c:crossAx val="85839232"/>
        <c:crosses val="autoZero"/>
        <c:auto val="1"/>
        <c:lblOffset val="100"/>
        <c:baseTimeUnit val="years"/>
      </c:dateAx>
      <c:valAx>
        <c:axId val="8583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3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395008"/>
        <c:axId val="9440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395008"/>
        <c:axId val="94405376"/>
      </c:lineChart>
      <c:dateAx>
        <c:axId val="94395008"/>
        <c:scaling>
          <c:orientation val="minMax"/>
        </c:scaling>
        <c:delete val="1"/>
        <c:axPos val="b"/>
        <c:numFmt formatCode="ge" sourceLinked="1"/>
        <c:majorTickMark val="none"/>
        <c:minorTickMark val="none"/>
        <c:tickLblPos val="none"/>
        <c:crossAx val="94405376"/>
        <c:crosses val="autoZero"/>
        <c:auto val="1"/>
        <c:lblOffset val="100"/>
        <c:baseTimeUnit val="years"/>
      </c:dateAx>
      <c:valAx>
        <c:axId val="9440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9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428160"/>
        <c:axId val="9443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428160"/>
        <c:axId val="94430336"/>
      </c:lineChart>
      <c:dateAx>
        <c:axId val="94428160"/>
        <c:scaling>
          <c:orientation val="minMax"/>
        </c:scaling>
        <c:delete val="1"/>
        <c:axPos val="b"/>
        <c:numFmt formatCode="ge" sourceLinked="1"/>
        <c:majorTickMark val="none"/>
        <c:minorTickMark val="none"/>
        <c:tickLblPos val="none"/>
        <c:crossAx val="94430336"/>
        <c:crosses val="autoZero"/>
        <c:auto val="1"/>
        <c:lblOffset val="100"/>
        <c:baseTimeUnit val="years"/>
      </c:dateAx>
      <c:valAx>
        <c:axId val="9443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2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448256"/>
        <c:axId val="9448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448256"/>
        <c:axId val="94487296"/>
      </c:lineChart>
      <c:dateAx>
        <c:axId val="94448256"/>
        <c:scaling>
          <c:orientation val="minMax"/>
        </c:scaling>
        <c:delete val="1"/>
        <c:axPos val="b"/>
        <c:numFmt formatCode="ge" sourceLinked="1"/>
        <c:majorTickMark val="none"/>
        <c:minorTickMark val="none"/>
        <c:tickLblPos val="none"/>
        <c:crossAx val="94487296"/>
        <c:crosses val="autoZero"/>
        <c:auto val="1"/>
        <c:lblOffset val="100"/>
        <c:baseTimeUnit val="years"/>
      </c:dateAx>
      <c:valAx>
        <c:axId val="9448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4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1531.87</c:v>
                </c:pt>
                <c:pt idx="1">
                  <c:v>1494.02</c:v>
                </c:pt>
                <c:pt idx="2">
                  <c:v>1402.62</c:v>
                </c:pt>
                <c:pt idx="3">
                  <c:v>1321.89</c:v>
                </c:pt>
                <c:pt idx="4">
                  <c:v>500.57</c:v>
                </c:pt>
              </c:numCache>
            </c:numRef>
          </c:val>
        </c:ser>
        <c:dLbls>
          <c:showLegendKey val="0"/>
          <c:showVal val="0"/>
          <c:showCatName val="0"/>
          <c:showSerName val="0"/>
          <c:showPercent val="0"/>
          <c:showBubbleSize val="0"/>
        </c:dLbls>
        <c:gapWidth val="150"/>
        <c:axId val="94507392"/>
        <c:axId val="9450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94507392"/>
        <c:axId val="94509312"/>
      </c:lineChart>
      <c:dateAx>
        <c:axId val="94507392"/>
        <c:scaling>
          <c:orientation val="minMax"/>
        </c:scaling>
        <c:delete val="1"/>
        <c:axPos val="b"/>
        <c:numFmt formatCode="ge" sourceLinked="1"/>
        <c:majorTickMark val="none"/>
        <c:minorTickMark val="none"/>
        <c:tickLblPos val="none"/>
        <c:crossAx val="94509312"/>
        <c:crosses val="autoZero"/>
        <c:auto val="1"/>
        <c:lblOffset val="100"/>
        <c:baseTimeUnit val="years"/>
      </c:dateAx>
      <c:valAx>
        <c:axId val="9450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0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68.63</c:v>
                </c:pt>
                <c:pt idx="1">
                  <c:v>65.95</c:v>
                </c:pt>
                <c:pt idx="2">
                  <c:v>63.96</c:v>
                </c:pt>
                <c:pt idx="3">
                  <c:v>65.8</c:v>
                </c:pt>
                <c:pt idx="4">
                  <c:v>100</c:v>
                </c:pt>
              </c:numCache>
            </c:numRef>
          </c:val>
        </c:ser>
        <c:dLbls>
          <c:showLegendKey val="0"/>
          <c:showVal val="0"/>
          <c:showCatName val="0"/>
          <c:showSerName val="0"/>
          <c:showPercent val="0"/>
          <c:showBubbleSize val="0"/>
        </c:dLbls>
        <c:gapWidth val="150"/>
        <c:axId val="94552064"/>
        <c:axId val="9455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94552064"/>
        <c:axId val="94553984"/>
      </c:lineChart>
      <c:dateAx>
        <c:axId val="94552064"/>
        <c:scaling>
          <c:orientation val="minMax"/>
        </c:scaling>
        <c:delete val="1"/>
        <c:axPos val="b"/>
        <c:numFmt formatCode="ge" sourceLinked="1"/>
        <c:majorTickMark val="none"/>
        <c:minorTickMark val="none"/>
        <c:tickLblPos val="none"/>
        <c:crossAx val="94553984"/>
        <c:crosses val="autoZero"/>
        <c:auto val="1"/>
        <c:lblOffset val="100"/>
        <c:baseTimeUnit val="years"/>
      </c:dateAx>
      <c:valAx>
        <c:axId val="9455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5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216.82</c:v>
                </c:pt>
                <c:pt idx="1">
                  <c:v>228.86</c:v>
                </c:pt>
                <c:pt idx="2">
                  <c:v>238.88</c:v>
                </c:pt>
                <c:pt idx="3">
                  <c:v>233.08</c:v>
                </c:pt>
                <c:pt idx="4">
                  <c:v>154.05000000000001</c:v>
                </c:pt>
              </c:numCache>
            </c:numRef>
          </c:val>
        </c:ser>
        <c:dLbls>
          <c:showLegendKey val="0"/>
          <c:showVal val="0"/>
          <c:showCatName val="0"/>
          <c:showSerName val="0"/>
          <c:showPercent val="0"/>
          <c:showBubbleSize val="0"/>
        </c:dLbls>
        <c:gapWidth val="150"/>
        <c:axId val="94637056"/>
        <c:axId val="9464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94637056"/>
        <c:axId val="94647424"/>
      </c:lineChart>
      <c:dateAx>
        <c:axId val="94637056"/>
        <c:scaling>
          <c:orientation val="minMax"/>
        </c:scaling>
        <c:delete val="1"/>
        <c:axPos val="b"/>
        <c:numFmt formatCode="ge" sourceLinked="1"/>
        <c:majorTickMark val="none"/>
        <c:minorTickMark val="none"/>
        <c:tickLblPos val="none"/>
        <c:crossAx val="94647424"/>
        <c:crosses val="autoZero"/>
        <c:auto val="1"/>
        <c:lblOffset val="100"/>
        <c:baseTimeUnit val="years"/>
      </c:dateAx>
      <c:valAx>
        <c:axId val="9464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3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E10"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宮崎県　高鍋町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121</v>
      </c>
      <c r="AE8" s="49"/>
      <c r="AF8" s="49"/>
      <c r="AG8" s="49"/>
      <c r="AH8" s="49"/>
      <c r="AI8" s="49"/>
      <c r="AJ8" s="49"/>
      <c r="AK8" s="4"/>
      <c r="AL8" s="50">
        <f>データ!S6</f>
        <v>20919</v>
      </c>
      <c r="AM8" s="50"/>
      <c r="AN8" s="50"/>
      <c r="AO8" s="50"/>
      <c r="AP8" s="50"/>
      <c r="AQ8" s="50"/>
      <c r="AR8" s="50"/>
      <c r="AS8" s="50"/>
      <c r="AT8" s="45">
        <f>データ!T6</f>
        <v>43.8</v>
      </c>
      <c r="AU8" s="45"/>
      <c r="AV8" s="45"/>
      <c r="AW8" s="45"/>
      <c r="AX8" s="45"/>
      <c r="AY8" s="45"/>
      <c r="AZ8" s="45"/>
      <c r="BA8" s="45"/>
      <c r="BB8" s="45">
        <f>データ!U6</f>
        <v>477.6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34.659999999999997</v>
      </c>
      <c r="Q10" s="45"/>
      <c r="R10" s="45"/>
      <c r="S10" s="45"/>
      <c r="T10" s="45"/>
      <c r="U10" s="45"/>
      <c r="V10" s="45"/>
      <c r="W10" s="45">
        <f>データ!Q6</f>
        <v>93.62</v>
      </c>
      <c r="X10" s="45"/>
      <c r="Y10" s="45"/>
      <c r="Z10" s="45"/>
      <c r="AA10" s="45"/>
      <c r="AB10" s="45"/>
      <c r="AC10" s="45"/>
      <c r="AD10" s="50">
        <f>データ!R6</f>
        <v>2505</v>
      </c>
      <c r="AE10" s="50"/>
      <c r="AF10" s="50"/>
      <c r="AG10" s="50"/>
      <c r="AH10" s="50"/>
      <c r="AI10" s="50"/>
      <c r="AJ10" s="50"/>
      <c r="AK10" s="2"/>
      <c r="AL10" s="50">
        <f>データ!V6</f>
        <v>7209</v>
      </c>
      <c r="AM10" s="50"/>
      <c r="AN10" s="50"/>
      <c r="AO10" s="50"/>
      <c r="AP10" s="50"/>
      <c r="AQ10" s="50"/>
      <c r="AR10" s="50"/>
      <c r="AS10" s="50"/>
      <c r="AT10" s="45">
        <f>データ!W6</f>
        <v>2.2599999999999998</v>
      </c>
      <c r="AU10" s="45"/>
      <c r="AV10" s="45"/>
      <c r="AW10" s="45"/>
      <c r="AX10" s="45"/>
      <c r="AY10" s="45"/>
      <c r="AZ10" s="45"/>
      <c r="BA10" s="45"/>
      <c r="BB10" s="45">
        <f>データ!X6</f>
        <v>3189.82</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454010</v>
      </c>
      <c r="D6" s="33">
        <f t="shared" si="3"/>
        <v>47</v>
      </c>
      <c r="E6" s="33">
        <f t="shared" si="3"/>
        <v>17</v>
      </c>
      <c r="F6" s="33">
        <f t="shared" si="3"/>
        <v>1</v>
      </c>
      <c r="G6" s="33">
        <f t="shared" si="3"/>
        <v>0</v>
      </c>
      <c r="H6" s="33" t="str">
        <f t="shared" si="3"/>
        <v>宮崎県　高鍋町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34.659999999999997</v>
      </c>
      <c r="Q6" s="34">
        <f t="shared" si="3"/>
        <v>93.62</v>
      </c>
      <c r="R6" s="34">
        <f t="shared" si="3"/>
        <v>2505</v>
      </c>
      <c r="S6" s="34">
        <f t="shared" si="3"/>
        <v>20919</v>
      </c>
      <c r="T6" s="34">
        <f t="shared" si="3"/>
        <v>43.8</v>
      </c>
      <c r="U6" s="34">
        <f t="shared" si="3"/>
        <v>477.6</v>
      </c>
      <c r="V6" s="34">
        <f t="shared" si="3"/>
        <v>7209</v>
      </c>
      <c r="W6" s="34">
        <f t="shared" si="3"/>
        <v>2.2599999999999998</v>
      </c>
      <c r="X6" s="34">
        <f t="shared" si="3"/>
        <v>3189.82</v>
      </c>
      <c r="Y6" s="35">
        <f>IF(Y7="",NA(),Y7)</f>
        <v>79.25</v>
      </c>
      <c r="Z6" s="35">
        <f t="shared" ref="Z6:AH6" si="4">IF(Z7="",NA(),Z7)</f>
        <v>77.099999999999994</v>
      </c>
      <c r="AA6" s="35">
        <f t="shared" si="4"/>
        <v>76.66</v>
      </c>
      <c r="AB6" s="35">
        <f t="shared" si="4"/>
        <v>77.260000000000005</v>
      </c>
      <c r="AC6" s="35">
        <f t="shared" si="4"/>
        <v>95.94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1531.87</v>
      </c>
      <c r="BG6" s="35">
        <f t="shared" ref="BG6:BO6" si="7">IF(BG7="",NA(),BG7)</f>
        <v>1494.02</v>
      </c>
      <c r="BH6" s="35">
        <f t="shared" si="7"/>
        <v>1402.62</v>
      </c>
      <c r="BI6" s="35">
        <f t="shared" si="7"/>
        <v>1321.89</v>
      </c>
      <c r="BJ6" s="35">
        <f t="shared" si="7"/>
        <v>500.57</v>
      </c>
      <c r="BK6" s="35">
        <f t="shared" si="7"/>
        <v>1273.52</v>
      </c>
      <c r="BL6" s="35">
        <f t="shared" si="7"/>
        <v>1209.95</v>
      </c>
      <c r="BM6" s="35">
        <f t="shared" si="7"/>
        <v>1136.5</v>
      </c>
      <c r="BN6" s="35">
        <f t="shared" si="7"/>
        <v>1118.56</v>
      </c>
      <c r="BO6" s="35">
        <f t="shared" si="7"/>
        <v>1111.31</v>
      </c>
      <c r="BP6" s="34" t="str">
        <f>IF(BP7="","",IF(BP7="-","【-】","【"&amp;SUBSTITUTE(TEXT(BP7,"#,##0.00"),"-","△")&amp;"】"))</f>
        <v>【728.30】</v>
      </c>
      <c r="BQ6" s="35">
        <f>IF(BQ7="",NA(),BQ7)</f>
        <v>68.63</v>
      </c>
      <c r="BR6" s="35">
        <f t="shared" ref="BR6:BZ6" si="8">IF(BR7="",NA(),BR7)</f>
        <v>65.95</v>
      </c>
      <c r="BS6" s="35">
        <f t="shared" si="8"/>
        <v>63.96</v>
      </c>
      <c r="BT6" s="35">
        <f t="shared" si="8"/>
        <v>65.8</v>
      </c>
      <c r="BU6" s="35">
        <f t="shared" si="8"/>
        <v>100</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216.82</v>
      </c>
      <c r="CC6" s="35">
        <f t="shared" ref="CC6:CK6" si="9">IF(CC7="",NA(),CC7)</f>
        <v>228.86</v>
      </c>
      <c r="CD6" s="35">
        <f t="shared" si="9"/>
        <v>238.88</v>
      </c>
      <c r="CE6" s="35">
        <f t="shared" si="9"/>
        <v>233.08</v>
      </c>
      <c r="CF6" s="35">
        <f t="shared" si="9"/>
        <v>154.05000000000001</v>
      </c>
      <c r="CG6" s="35">
        <f t="shared" si="9"/>
        <v>224.94</v>
      </c>
      <c r="CH6" s="35">
        <f t="shared" si="9"/>
        <v>220.67</v>
      </c>
      <c r="CI6" s="35">
        <f t="shared" si="9"/>
        <v>217.82</v>
      </c>
      <c r="CJ6" s="35">
        <f t="shared" si="9"/>
        <v>215.28</v>
      </c>
      <c r="CK6" s="35">
        <f t="shared" si="9"/>
        <v>207.96</v>
      </c>
      <c r="CL6" s="34" t="str">
        <f>IF(CL7="","",IF(CL7="-","【-】","【"&amp;SUBSTITUTE(TEXT(CL7,"#,##0.00"),"-","△")&amp;"】"))</f>
        <v>【137.82】</v>
      </c>
      <c r="CM6" s="35">
        <f>IF(CM7="",NA(),CM7)</f>
        <v>49.76</v>
      </c>
      <c r="CN6" s="35">
        <f t="shared" ref="CN6:CV6" si="10">IF(CN7="",NA(),CN7)</f>
        <v>48.26</v>
      </c>
      <c r="CO6" s="35">
        <f t="shared" si="10"/>
        <v>53.92</v>
      </c>
      <c r="CP6" s="35">
        <f t="shared" si="10"/>
        <v>51.08</v>
      </c>
      <c r="CQ6" s="35">
        <f t="shared" si="10"/>
        <v>51.34</v>
      </c>
      <c r="CR6" s="35">
        <f t="shared" si="10"/>
        <v>55.41</v>
      </c>
      <c r="CS6" s="35">
        <f t="shared" si="10"/>
        <v>55.81</v>
      </c>
      <c r="CT6" s="35">
        <f t="shared" si="10"/>
        <v>54.44</v>
      </c>
      <c r="CU6" s="35">
        <f t="shared" si="10"/>
        <v>54.67</v>
      </c>
      <c r="CV6" s="35">
        <f t="shared" si="10"/>
        <v>53.51</v>
      </c>
      <c r="CW6" s="34" t="str">
        <f>IF(CW7="","",IF(CW7="-","【-】","【"&amp;SUBSTITUTE(TEXT(CW7,"#,##0.00"),"-","△")&amp;"】"))</f>
        <v>【60.09】</v>
      </c>
      <c r="CX6" s="35">
        <f>IF(CX7="",NA(),CX7)</f>
        <v>76.91</v>
      </c>
      <c r="CY6" s="35">
        <f t="shared" ref="CY6:DG6" si="11">IF(CY7="",NA(),CY7)</f>
        <v>78.709999999999994</v>
      </c>
      <c r="CZ6" s="35">
        <f t="shared" si="11"/>
        <v>80.47</v>
      </c>
      <c r="DA6" s="35">
        <f t="shared" si="11"/>
        <v>81.099999999999994</v>
      </c>
      <c r="DB6" s="35">
        <f t="shared" si="11"/>
        <v>82.33</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454010</v>
      </c>
      <c r="D7" s="37">
        <v>47</v>
      </c>
      <c r="E7" s="37">
        <v>17</v>
      </c>
      <c r="F7" s="37">
        <v>1</v>
      </c>
      <c r="G7" s="37">
        <v>0</v>
      </c>
      <c r="H7" s="37" t="s">
        <v>109</v>
      </c>
      <c r="I7" s="37" t="s">
        <v>110</v>
      </c>
      <c r="J7" s="37" t="s">
        <v>111</v>
      </c>
      <c r="K7" s="37" t="s">
        <v>112</v>
      </c>
      <c r="L7" s="37" t="s">
        <v>113</v>
      </c>
      <c r="M7" s="37"/>
      <c r="N7" s="38" t="s">
        <v>114</v>
      </c>
      <c r="O7" s="38" t="s">
        <v>115</v>
      </c>
      <c r="P7" s="38">
        <v>34.659999999999997</v>
      </c>
      <c r="Q7" s="38">
        <v>93.62</v>
      </c>
      <c r="R7" s="38">
        <v>2505</v>
      </c>
      <c r="S7" s="38">
        <v>20919</v>
      </c>
      <c r="T7" s="38">
        <v>43.8</v>
      </c>
      <c r="U7" s="38">
        <v>477.6</v>
      </c>
      <c r="V7" s="38">
        <v>7209</v>
      </c>
      <c r="W7" s="38">
        <v>2.2599999999999998</v>
      </c>
      <c r="X7" s="38">
        <v>3189.82</v>
      </c>
      <c r="Y7" s="38">
        <v>79.25</v>
      </c>
      <c r="Z7" s="38">
        <v>77.099999999999994</v>
      </c>
      <c r="AA7" s="38">
        <v>76.66</v>
      </c>
      <c r="AB7" s="38">
        <v>77.260000000000005</v>
      </c>
      <c r="AC7" s="38">
        <v>95.94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1531.87</v>
      </c>
      <c r="BG7" s="38">
        <v>1494.02</v>
      </c>
      <c r="BH7" s="38">
        <v>1402.62</v>
      </c>
      <c r="BI7" s="38">
        <v>1321.89</v>
      </c>
      <c r="BJ7" s="38">
        <v>500.57</v>
      </c>
      <c r="BK7" s="38">
        <v>1273.52</v>
      </c>
      <c r="BL7" s="38">
        <v>1209.95</v>
      </c>
      <c r="BM7" s="38">
        <v>1136.5</v>
      </c>
      <c r="BN7" s="38">
        <v>1118.56</v>
      </c>
      <c r="BO7" s="38">
        <v>1111.31</v>
      </c>
      <c r="BP7" s="38">
        <v>728.3</v>
      </c>
      <c r="BQ7" s="38">
        <v>68.63</v>
      </c>
      <c r="BR7" s="38">
        <v>65.95</v>
      </c>
      <c r="BS7" s="38">
        <v>63.96</v>
      </c>
      <c r="BT7" s="38">
        <v>65.8</v>
      </c>
      <c r="BU7" s="38">
        <v>100</v>
      </c>
      <c r="BV7" s="38">
        <v>67.849999999999994</v>
      </c>
      <c r="BW7" s="38">
        <v>69.48</v>
      </c>
      <c r="BX7" s="38">
        <v>71.650000000000006</v>
      </c>
      <c r="BY7" s="38">
        <v>72.33</v>
      </c>
      <c r="BZ7" s="38">
        <v>75.540000000000006</v>
      </c>
      <c r="CA7" s="38">
        <v>100.04</v>
      </c>
      <c r="CB7" s="38">
        <v>216.82</v>
      </c>
      <c r="CC7" s="38">
        <v>228.86</v>
      </c>
      <c r="CD7" s="38">
        <v>238.88</v>
      </c>
      <c r="CE7" s="38">
        <v>233.08</v>
      </c>
      <c r="CF7" s="38">
        <v>154.05000000000001</v>
      </c>
      <c r="CG7" s="38">
        <v>224.94</v>
      </c>
      <c r="CH7" s="38">
        <v>220.67</v>
      </c>
      <c r="CI7" s="38">
        <v>217.82</v>
      </c>
      <c r="CJ7" s="38">
        <v>215.28</v>
      </c>
      <c r="CK7" s="38">
        <v>207.96</v>
      </c>
      <c r="CL7" s="38">
        <v>137.82</v>
      </c>
      <c r="CM7" s="38">
        <v>49.76</v>
      </c>
      <c r="CN7" s="38">
        <v>48.26</v>
      </c>
      <c r="CO7" s="38">
        <v>53.92</v>
      </c>
      <c r="CP7" s="38">
        <v>51.08</v>
      </c>
      <c r="CQ7" s="38">
        <v>51.34</v>
      </c>
      <c r="CR7" s="38">
        <v>55.41</v>
      </c>
      <c r="CS7" s="38">
        <v>55.81</v>
      </c>
      <c r="CT7" s="38">
        <v>54.44</v>
      </c>
      <c r="CU7" s="38">
        <v>54.67</v>
      </c>
      <c r="CV7" s="38">
        <v>53.51</v>
      </c>
      <c r="CW7" s="38">
        <v>60.09</v>
      </c>
      <c r="CX7" s="38">
        <v>76.91</v>
      </c>
      <c r="CY7" s="38">
        <v>78.709999999999994</v>
      </c>
      <c r="CZ7" s="38">
        <v>80.47</v>
      </c>
      <c r="DA7" s="38">
        <v>81.099999999999994</v>
      </c>
      <c r="DB7" s="38">
        <v>82.33</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2018-01-30T05:29:07Z</cp:lastPrinted>
  <dcterms:created xsi:type="dcterms:W3CDTF">2017-12-25T02:13:39Z</dcterms:created>
  <dcterms:modified xsi:type="dcterms:W3CDTF">2018-02-21T23:36:25Z</dcterms:modified>
</cp:coreProperties>
</file>