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<sst xmlns="http://schemas.openxmlformats.org/spreadsheetml/2006/main" count="240" uniqueCount="126">
  <si>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</si>
  <si>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</si>
  <si>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</si>
  <si>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</si>
  <si>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</si>
  <si>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</si>
  <si>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</si>
  <si>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</si>
  <si>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</si>
  <si>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</si>
  <si>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</si>
  <si>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</si>
  <si>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</si>
  <si>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</si>
  <si>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</si>
  <si>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</si>
  <si>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</si>
  <si>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</si>
  <si>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</si>
  <si>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</si>
  <si>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</si>
  <si>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</si>
  <si>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</si>
  <si>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</si>
  <si>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</si>
  <si>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</si>
  <si>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</si>
  <si>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</si>
  <si>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</si>
  <si>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</si>
  <si>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</si>
  <si>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</si>
  <si>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</si>
  <si>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</si>
  <si>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</si>
  <si>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</si>
  <si>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</si>
  <si>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</si>
  <si>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</si>
  <si>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</si>
  <si>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</si>
  <si>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</si>
  <si>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</si>
  <si>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</si>
  <si>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</si>
  <si>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</si>
  <si>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</si>
  <si>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</si>
  <si>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</si>
  <si>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</si>
  <si>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</si>
  <si>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</si>
  <si>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</si>
  <si>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</si>
  <si>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</si>
  <si>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</si>
  <si>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</si>
  <si>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</si>
  <si>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</si>
  <si>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</si>
  <si>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</si>
  <si>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</si>
  <si>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</si>
  <si>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</si>
  <si>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</si>
  <si>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</si>
  <si>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</si>
  <si>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</si>
  <si>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</si>
  <si>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</si>
  <si>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</si>
  <si>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</si>
  <si>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</si>
  <si>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</si>
  <si>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</si>
  <si>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</si>
  <si>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</si>
  <si>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</si>
  <si>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</si>
  <si>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</si>
  <si>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</si>
  <si>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</si>
  <si>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</si>
  <si>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</si>
  <si>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</si>
  <si>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</si>
  <si>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</si>
  <si>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</si>
  <si>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</si>
  <si>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</si>
  <si>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</si>
  <si>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</si>
  <si>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</si>
  <si>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</si>
  <si>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</si>
  <si>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</si>
  <si>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</si>
  <si>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</si>
  <si>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</si>
  <si>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</si>
  <si>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</si>
  <si>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</si>
  <si>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</si>
  <si>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</si>
  <si>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</si>
  <si>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</si>
  <si>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</si>
  <si>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</si>
  <si>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</si>
  <si>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</si>
  <si>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木城町</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</si>
  <si>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</si>
  <si>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</si>
  <si>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</si>
  <si>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</si>
  <si>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</si>
  <si>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</si>
  <si>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</si>
  <si>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</si>
  <si>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</si>
  <si>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</si>
  <si>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</si>
  <si>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供用開始から１４年と老朽管はありません。　　　　　　　　　　　　　　　　しかし、将来的に管渠の更新投資・老朽化対策、また、浄化センターの設備、機器更新等の必要性が出てきた場合に備えた財源確保の検討が必要であります。</t>
    <rPh sb="1" eb="3">
      <t>キョウヨウ</t>
    </rPh>
    <rPh sb="3" eb="5">
      <t>カイシ</t>
    </rPh>
    <rPh sb="9" eb="10">
      <t>ネン</t>
    </rPh>
    <rPh sb="11" eb="13">
      <t>ロウキュウ</t>
    </rPh>
    <rPh sb="13" eb="14">
      <t>カン</t>
    </rPh>
    <rPh sb="41" eb="44">
      <t>ショウライテキ</t>
    </rPh>
    <rPh sb="45" eb="46">
      <t>カン</t>
    </rPh>
    <rPh sb="46" eb="47">
      <t>キョ</t>
    </rPh>
    <rPh sb="48" eb="50">
      <t>コウシン</t>
    </rPh>
    <rPh sb="50" eb="52">
      <t>トウシ</t>
    </rPh>
    <rPh sb="53" eb="55">
      <t>ロウキュウ</t>
    </rPh>
    <rPh sb="55" eb="56">
      <t>カ</t>
    </rPh>
    <rPh sb="56" eb="58">
      <t>タイサク</t>
    </rPh>
    <rPh sb="62" eb="64">
      <t>ジョウカ</t>
    </rPh>
    <rPh sb="69" eb="71">
      <t>セツビ</t>
    </rPh>
    <rPh sb="72" eb="74">
      <t>キキ</t>
    </rPh>
    <rPh sb="74" eb="76">
      <t>コウシン</t>
    </rPh>
    <rPh sb="76" eb="77">
      <t>トウ</t>
    </rPh>
    <rPh sb="78" eb="81">
      <t>ヒツヨウセイ</t>
    </rPh>
    <rPh sb="82" eb="83">
      <t>デ</t>
    </rPh>
    <rPh sb="86" eb="88">
      <t>バアイ</t>
    </rPh>
    <rPh sb="89" eb="90">
      <t>ソナ</t>
    </rPh>
    <rPh sb="92" eb="94">
      <t>ザイゲン</t>
    </rPh>
    <rPh sb="94" eb="96">
      <t>カクホ</t>
    </rPh>
    <rPh sb="97" eb="99">
      <t>ケントウ</t>
    </rPh>
    <rPh sb="100" eb="102">
      <t>ヒツヨウ</t>
    </rPh>
    <phoneticPr fontId="7"/>
  </si>
  <si>
    <t>自治体職員</t>
    <rPh sb="0" eb="3">
      <t>ジチタイ</t>
    </rPh>
    <rPh sb="3" eb="5">
      <t>ショクイン</t>
    </rPh>
    <phoneticPr fontId="4"/>
  </si>
  <si>
    <t>①町民の生活改善と小丸川の水質保全を目的に、特定環境保全公共下水道として整備されたこともあり、当初より低料金で加入促進を図ってきました。そのため、「①収益的収支比率」が１００％を下回っており、経営の健全性が確保されているとはいえません。昨年度よりかは改善傾向ではありますが、使用料以外の収入への依存度が大きい事から、適正な下水道使用料金についての見直しが必要であります。　　　　　　　　　　　　　　　　　　　　　　　　　　　　　　　　　　　　　　　　　　　　　　　　　　　　　　　　　　　　②「⑥汚水処理原価」は平均より高く、一方の「⑤経費回収率」が低いなど、収支バランスを考慮した経営の効率性については改善する必要があります。　　　　　　　　　　　　　　　　　　　　　　　　　　　　　　③「⑦施設利用率」は、類似団体平均値を上回っており、今後も引続き施設の有効利用を図っていきます。　　　　　　　　　　　　　　　　　　　　　　　　　④「⑧水洗化率」も、９４％と高いことから、今後の料金収入も大きく伸びないものとみています。　　　　　　　　　　　　　　　　　　　　そこで、適正な料金体制など料金改定を見据えた経営の健全性・効率性の改善を検討する予定であります。</t>
    <rPh sb="1" eb="3">
      <t>チョウミン</t>
    </rPh>
    <rPh sb="4" eb="6">
      <t>セイカツ</t>
    </rPh>
    <rPh sb="6" eb="8">
      <t>カイゼン</t>
    </rPh>
    <rPh sb="9" eb="10">
      <t>コ</t>
    </rPh>
    <rPh sb="10" eb="11">
      <t>マル</t>
    </rPh>
    <rPh sb="11" eb="12">
      <t>カワ</t>
    </rPh>
    <rPh sb="13" eb="15">
      <t>スイシツ</t>
    </rPh>
    <rPh sb="15" eb="17">
      <t>ホゼン</t>
    </rPh>
    <rPh sb="18" eb="20">
      <t>モクテキ</t>
    </rPh>
    <rPh sb="22" eb="24">
      <t>トクテイ</t>
    </rPh>
    <rPh sb="24" eb="26">
      <t>カンキョウ</t>
    </rPh>
    <rPh sb="26" eb="28">
      <t>ホゼン</t>
    </rPh>
    <rPh sb="28" eb="30">
      <t>コウキョウ</t>
    </rPh>
    <rPh sb="30" eb="33">
      <t>ゲスイドウ</t>
    </rPh>
    <rPh sb="36" eb="38">
      <t>セイビ</t>
    </rPh>
    <rPh sb="47" eb="49">
      <t>トウショ</t>
    </rPh>
    <rPh sb="51" eb="54">
      <t>テイリョウキン</t>
    </rPh>
    <rPh sb="55" eb="57">
      <t>カニュウ</t>
    </rPh>
    <rPh sb="57" eb="59">
      <t>ソクシン</t>
    </rPh>
    <rPh sb="60" eb="61">
      <t>ハカ</t>
    </rPh>
    <rPh sb="75" eb="78">
      <t>シュウエキテキ</t>
    </rPh>
    <rPh sb="78" eb="80">
      <t>シュウシ</t>
    </rPh>
    <rPh sb="80" eb="82">
      <t>ヒリツ</t>
    </rPh>
    <rPh sb="89" eb="91">
      <t>シタマワ</t>
    </rPh>
    <rPh sb="96" eb="98">
      <t>ケイエイ</t>
    </rPh>
    <rPh sb="99" eb="102">
      <t>ケンゼンセイ</t>
    </rPh>
    <rPh sb="103" eb="105">
      <t>カクホ</t>
    </rPh>
    <rPh sb="118" eb="119">
      <t>サク</t>
    </rPh>
    <rPh sb="119" eb="121">
      <t>ネンド</t>
    </rPh>
    <rPh sb="125" eb="127">
      <t>カイゼン</t>
    </rPh>
    <rPh sb="127" eb="129">
      <t>ケイコウ</t>
    </rPh>
    <rPh sb="137" eb="140">
      <t>シヨウリョウ</t>
    </rPh>
    <rPh sb="140" eb="142">
      <t>イガイ</t>
    </rPh>
    <rPh sb="143" eb="145">
      <t>シュウニュウ</t>
    </rPh>
    <rPh sb="147" eb="150">
      <t>イゾンド</t>
    </rPh>
    <rPh sb="151" eb="152">
      <t>オオ</t>
    </rPh>
    <rPh sb="154" eb="155">
      <t>コト</t>
    </rPh>
    <rPh sb="158" eb="160">
      <t>テキセイ</t>
    </rPh>
    <rPh sb="161" eb="163">
      <t>ゲスイ</t>
    </rPh>
    <rPh sb="163" eb="164">
      <t>ドウ</t>
    </rPh>
    <rPh sb="164" eb="166">
      <t>シヨウ</t>
    </rPh>
    <rPh sb="166" eb="168">
      <t>リョウキン</t>
    </rPh>
    <rPh sb="173" eb="175">
      <t>ミナオ</t>
    </rPh>
    <rPh sb="177" eb="179">
      <t>ヒツヨウ</t>
    </rPh>
    <rPh sb="248" eb="250">
      <t>オスイ</t>
    </rPh>
    <rPh sb="250" eb="252">
      <t>ショリ</t>
    </rPh>
    <rPh sb="252" eb="254">
      <t>ゲンカ</t>
    </rPh>
    <rPh sb="256" eb="258">
      <t>ヘイキン</t>
    </rPh>
    <rPh sb="260" eb="261">
      <t>タカ</t>
    </rPh>
    <rPh sb="263" eb="265">
      <t>イッポウ</t>
    </rPh>
    <rPh sb="268" eb="270">
      <t>ケイヒ</t>
    </rPh>
    <rPh sb="270" eb="272">
      <t>カイシュウ</t>
    </rPh>
    <rPh sb="272" eb="273">
      <t>リツ</t>
    </rPh>
    <rPh sb="275" eb="276">
      <t>ヒク</t>
    </rPh>
    <rPh sb="280" eb="282">
      <t>シュウシ</t>
    </rPh>
    <rPh sb="287" eb="289">
      <t>コウリョ</t>
    </rPh>
    <rPh sb="347" eb="349">
      <t>シセツ</t>
    </rPh>
    <rPh sb="349" eb="352">
      <t>リヨウリツ</t>
    </rPh>
    <rPh sb="355" eb="357">
      <t>ルイジ</t>
    </rPh>
    <rPh sb="357" eb="359">
      <t>ダンタイ</t>
    </rPh>
    <rPh sb="359" eb="362">
      <t>ヘイキンチ</t>
    </rPh>
    <rPh sb="363" eb="365">
      <t>ウワマワ</t>
    </rPh>
    <rPh sb="370" eb="372">
      <t>コンゴ</t>
    </rPh>
    <rPh sb="373" eb="375">
      <t>ヒキツヅ</t>
    </rPh>
    <rPh sb="376" eb="378">
      <t>シセツ</t>
    </rPh>
    <rPh sb="379" eb="381">
      <t>ユウコウ</t>
    </rPh>
    <rPh sb="381" eb="383">
      <t>リヨウ</t>
    </rPh>
    <rPh sb="384" eb="385">
      <t>ハカ</t>
    </rPh>
    <rPh sb="420" eb="423">
      <t>スイセンカ</t>
    </rPh>
    <rPh sb="423" eb="424">
      <t>リツ</t>
    </rPh>
    <rPh sb="431" eb="432">
      <t>タカ</t>
    </rPh>
    <rPh sb="438" eb="440">
      <t>コンゴ</t>
    </rPh>
    <rPh sb="441" eb="443">
      <t>リョウキン</t>
    </rPh>
    <rPh sb="443" eb="445">
      <t>シュウニュウ</t>
    </rPh>
    <rPh sb="446" eb="447">
      <t>オオ</t>
    </rPh>
    <rPh sb="449" eb="450">
      <t>ノ</t>
    </rPh>
    <rPh sb="486" eb="488">
      <t>テキセイ</t>
    </rPh>
    <rPh sb="489" eb="491">
      <t>リョウキン</t>
    </rPh>
    <rPh sb="491" eb="493">
      <t>タイセイ</t>
    </rPh>
    <rPh sb="495" eb="497">
      <t>リョウキン</t>
    </rPh>
    <rPh sb="497" eb="499">
      <t>カイテイ</t>
    </rPh>
    <rPh sb="500" eb="502">
      <t>ミス</t>
    </rPh>
    <rPh sb="504" eb="506">
      <t>ケイエイ</t>
    </rPh>
    <rPh sb="507" eb="510">
      <t>ケンゼンセイ</t>
    </rPh>
    <rPh sb="511" eb="514">
      <t>コウリツセイ</t>
    </rPh>
    <rPh sb="515" eb="517">
      <t>カイゼン</t>
    </rPh>
    <rPh sb="518" eb="520">
      <t>ケントウ</t>
    </rPh>
    <rPh sb="522" eb="524">
      <t>ヨテイ</t>
    </rPh>
    <phoneticPr fontId="7"/>
  </si>
  <si>
    <t>①使用料以外の収入への依存度が大きい事から、経営の健全性を高めるためにも、汚水処理原価を考慮した適切な料金水準についての検討を予定しております。　　　　　　　　　　　　　　　　　　　　　　　　　　　　　　　　　　②管渠、施設設備等の老朽化に対応するため、昨年度に策定した浄化センターのストックマネジメント計画に基づき、限られた財源の中で優先順位を付けた更新も必要となって来ます。また、その更新への財源確保も視野に適正な料金体制について検討する予定です。そこで、経営戦略については平成３０年度までに策定の予定であります。</t>
    <rPh sb="22" eb="24">
      <t>ケイエイ</t>
    </rPh>
    <rPh sb="25" eb="28">
      <t>ケンゼンセイ</t>
    </rPh>
    <rPh sb="29" eb="30">
      <t>タカ</t>
    </rPh>
    <rPh sb="37" eb="39">
      <t>オスイ</t>
    </rPh>
    <rPh sb="39" eb="41">
      <t>ショリ</t>
    </rPh>
    <rPh sb="41" eb="43">
      <t>ゲンカ</t>
    </rPh>
    <rPh sb="44" eb="46">
      <t>コウリョ</t>
    </rPh>
    <rPh sb="48" eb="50">
      <t>テキセツ</t>
    </rPh>
    <rPh sb="51" eb="53">
      <t>リョウキン</t>
    </rPh>
    <rPh sb="53" eb="55">
      <t>スイジュン</t>
    </rPh>
    <rPh sb="60" eb="62">
      <t>ケントウ</t>
    </rPh>
    <rPh sb="63" eb="65">
      <t>ヨテイ</t>
    </rPh>
    <rPh sb="107" eb="108">
      <t>カン</t>
    </rPh>
    <rPh sb="108" eb="109">
      <t>キョ</t>
    </rPh>
    <rPh sb="110" eb="112">
      <t>シセツ</t>
    </rPh>
    <rPh sb="112" eb="115">
      <t>セツビトウ</t>
    </rPh>
    <rPh sb="116" eb="119">
      <t>ロウキュウカ</t>
    </rPh>
    <rPh sb="120" eb="122">
      <t>タイオウ</t>
    </rPh>
    <rPh sb="135" eb="137">
      <t>ジョウカ</t>
    </rPh>
    <rPh sb="152" eb="154">
      <t>ケイカク</t>
    </rPh>
    <rPh sb="155" eb="156">
      <t>モト</t>
    </rPh>
    <rPh sb="159" eb="160">
      <t>カギ</t>
    </rPh>
    <rPh sb="163" eb="165">
      <t>ザイゲン</t>
    </rPh>
    <rPh sb="166" eb="167">
      <t>ナカ</t>
    </rPh>
    <rPh sb="168" eb="170">
      <t>ユウセン</t>
    </rPh>
    <rPh sb="170" eb="172">
      <t>ジュンイ</t>
    </rPh>
    <rPh sb="173" eb="174">
      <t>ツ</t>
    </rPh>
    <rPh sb="176" eb="178">
      <t>コウシン</t>
    </rPh>
    <rPh sb="179" eb="181">
      <t>ヒツヨウ</t>
    </rPh>
    <rPh sb="185" eb="186">
      <t>キ</t>
    </rPh>
    <rPh sb="194" eb="196">
      <t>コウシン</t>
    </rPh>
    <rPh sb="198" eb="200">
      <t>ザイゲン</t>
    </rPh>
    <rPh sb="200" eb="202">
      <t>カクホ</t>
    </rPh>
    <rPh sb="203" eb="205">
      <t>シヤ</t>
    </rPh>
    <rPh sb="206" eb="208">
      <t>テキセイ</t>
    </rPh>
    <rPh sb="209" eb="211">
      <t>リョウキン</t>
    </rPh>
    <rPh sb="211" eb="213">
      <t>タイセイ</t>
    </rPh>
    <rPh sb="217" eb="219">
      <t>ケントウ</t>
    </rPh>
    <rPh sb="221" eb="223">
      <t>ヨテイ</t>
    </rPh>
    <rPh sb="230" eb="232">
      <t>ケイエイ</t>
    </rPh>
    <rPh sb="232" eb="234">
      <t>センリャク</t>
    </rPh>
    <rPh sb="239" eb="241">
      <t>ヘイセイ</t>
    </rPh>
    <rPh sb="243" eb="245">
      <t>ネンド</t>
    </rPh>
    <rPh sb="248" eb="250">
      <t>サクテイ</t>
    </rPh>
    <rPh sb="251" eb="253">
      <t>ヨテイ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</si>
</sst>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0.37</c:v>
                </c:pt>
                <c:pt idx="2">
                  <c:v>0.6</c:v>
                </c:pt>
                <c:pt idx="3" formatCode="#,##0.00;&quot;△&quot;#,##0.00">
                  <c:v>0</c:v>
                </c:pt>
                <c:pt idx="4">
                  <c:v>0.28999999999999998</c:v>
                </c:pt>
              </c:numCache>
            </c:numRef>
          </c:val>
        </c:ser>
        <c:dLbls>
          <c:showLegendKey val="0"/>
          <c:showVal val="0"/>
          <c:showCatName val="0"/>
          <c:showSerName val="0"/>
          <c:showPercent val="0"/>
          <c:showBubbleSize val="0"/>
        </c:dLbls>
        <c:gapWidth val="150"/>
        <c:axId val="158717824"/>
        <c:axId val="1588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158717824"/>
        <c:axId val="158867456"/>
      </c:lineChart>
      <c:dateAx>
        <c:axId val="158717824"/>
        <c:scaling>
          <c:orientation val="minMax"/>
        </c:scaling>
        <c:delete val="1"/>
        <c:axPos val="b"/>
        <c:numFmt formatCode="ge" sourceLinked="1"/>
        <c:majorTickMark val="none"/>
        <c:minorTickMark val="none"/>
        <c:tickLblPos val="none"/>
        <c:crossAx val="158867456"/>
        <c:crosses val="autoZero"/>
        <c:auto val="1"/>
        <c:lblOffset val="100"/>
        <c:baseTimeUnit val="years"/>
      </c:dateAx>
      <c:valAx>
        <c:axId val="1588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1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43.19</c:v>
                </c:pt>
                <c:pt idx="1">
                  <c:v>44.43</c:v>
                </c:pt>
                <c:pt idx="2">
                  <c:v>44.97</c:v>
                </c:pt>
                <c:pt idx="3">
                  <c:v>47.51</c:v>
                </c:pt>
                <c:pt idx="4">
                  <c:v>45.41</c:v>
                </c:pt>
              </c:numCache>
            </c:numRef>
          </c:val>
        </c:ser>
        <c:dLbls>
          <c:showLegendKey val="0"/>
          <c:showVal val="0"/>
          <c:showCatName val="0"/>
          <c:showSerName val="0"/>
          <c:showPercent val="0"/>
          <c:showBubbleSize val="0"/>
        </c:dLbls>
        <c:gapWidth val="150"/>
        <c:axId val="160909952"/>
        <c:axId val="1609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160909952"/>
        <c:axId val="160920320"/>
      </c:lineChart>
      <c:dateAx>
        <c:axId val="160909952"/>
        <c:scaling>
          <c:orientation val="minMax"/>
        </c:scaling>
        <c:delete val="1"/>
        <c:axPos val="b"/>
        <c:numFmt formatCode="ge" sourceLinked="1"/>
        <c:majorTickMark val="none"/>
        <c:minorTickMark val="none"/>
        <c:tickLblPos val="none"/>
        <c:crossAx val="160920320"/>
        <c:crosses val="autoZero"/>
        <c:auto val="1"/>
        <c:lblOffset val="100"/>
        <c:baseTimeUnit val="years"/>
      </c:dateAx>
      <c:valAx>
        <c:axId val="1609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91.03</c:v>
                </c:pt>
                <c:pt idx="1">
                  <c:v>93.35</c:v>
                </c:pt>
                <c:pt idx="2">
                  <c:v>93.37</c:v>
                </c:pt>
                <c:pt idx="3">
                  <c:v>94.03</c:v>
                </c:pt>
                <c:pt idx="4">
                  <c:v>94.25</c:v>
                </c:pt>
              </c:numCache>
            </c:numRef>
          </c:val>
        </c:ser>
        <c:dLbls>
          <c:showLegendKey val="0"/>
          <c:showVal val="0"/>
          <c:showCatName val="0"/>
          <c:showSerName val="0"/>
          <c:showPercent val="0"/>
          <c:showBubbleSize val="0"/>
        </c:dLbls>
        <c:gapWidth val="150"/>
        <c:axId val="160950528"/>
        <c:axId val="16095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160950528"/>
        <c:axId val="160956800"/>
      </c:lineChart>
      <c:dateAx>
        <c:axId val="160950528"/>
        <c:scaling>
          <c:orientation val="minMax"/>
        </c:scaling>
        <c:delete val="1"/>
        <c:axPos val="b"/>
        <c:numFmt formatCode="ge" sourceLinked="1"/>
        <c:majorTickMark val="none"/>
        <c:minorTickMark val="none"/>
        <c:tickLblPos val="none"/>
        <c:crossAx val="160956800"/>
        <c:crosses val="autoZero"/>
        <c:auto val="1"/>
        <c:lblOffset val="100"/>
        <c:baseTimeUnit val="years"/>
      </c:dateAx>
      <c:valAx>
        <c:axId val="16095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5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56.52</c:v>
                </c:pt>
                <c:pt idx="1">
                  <c:v>63.87</c:v>
                </c:pt>
                <c:pt idx="2">
                  <c:v>59.59</c:v>
                </c:pt>
                <c:pt idx="3">
                  <c:v>59.01</c:v>
                </c:pt>
                <c:pt idx="4">
                  <c:v>60.57</c:v>
                </c:pt>
              </c:numCache>
            </c:numRef>
          </c:val>
        </c:ser>
        <c:dLbls>
          <c:showLegendKey val="0"/>
          <c:showVal val="0"/>
          <c:showCatName val="0"/>
          <c:showSerName val="0"/>
          <c:showPercent val="0"/>
          <c:showBubbleSize val="0"/>
        </c:dLbls>
        <c:gapWidth val="150"/>
        <c:axId val="158897664"/>
        <c:axId val="15889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897664"/>
        <c:axId val="158899584"/>
      </c:lineChart>
      <c:dateAx>
        <c:axId val="158897664"/>
        <c:scaling>
          <c:orientation val="minMax"/>
        </c:scaling>
        <c:delete val="1"/>
        <c:axPos val="b"/>
        <c:numFmt formatCode="ge" sourceLinked="1"/>
        <c:majorTickMark val="none"/>
        <c:minorTickMark val="none"/>
        <c:tickLblPos val="none"/>
        <c:crossAx val="158899584"/>
        <c:crosses val="autoZero"/>
        <c:auto val="1"/>
        <c:lblOffset val="100"/>
        <c:baseTimeUnit val="years"/>
      </c:dateAx>
      <c:valAx>
        <c:axId val="1588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838784"/>
        <c:axId val="1608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838784"/>
        <c:axId val="160840704"/>
      </c:lineChart>
      <c:dateAx>
        <c:axId val="160838784"/>
        <c:scaling>
          <c:orientation val="minMax"/>
        </c:scaling>
        <c:delete val="1"/>
        <c:axPos val="b"/>
        <c:numFmt formatCode="ge" sourceLinked="1"/>
        <c:majorTickMark val="none"/>
        <c:minorTickMark val="none"/>
        <c:tickLblPos val="none"/>
        <c:crossAx val="160840704"/>
        <c:crosses val="autoZero"/>
        <c:auto val="1"/>
        <c:lblOffset val="100"/>
        <c:baseTimeUnit val="years"/>
      </c:dateAx>
      <c:valAx>
        <c:axId val="1608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864512"/>
        <c:axId val="16087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864512"/>
        <c:axId val="160878976"/>
      </c:lineChart>
      <c:dateAx>
        <c:axId val="160864512"/>
        <c:scaling>
          <c:orientation val="minMax"/>
        </c:scaling>
        <c:delete val="1"/>
        <c:axPos val="b"/>
        <c:numFmt formatCode="ge" sourceLinked="1"/>
        <c:majorTickMark val="none"/>
        <c:minorTickMark val="none"/>
        <c:tickLblPos val="none"/>
        <c:crossAx val="160878976"/>
        <c:crosses val="autoZero"/>
        <c:auto val="1"/>
        <c:lblOffset val="100"/>
        <c:baseTimeUnit val="years"/>
      </c:dateAx>
      <c:valAx>
        <c:axId val="16087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574080"/>
        <c:axId val="16059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574080"/>
        <c:axId val="160596736"/>
      </c:lineChart>
      <c:dateAx>
        <c:axId val="160574080"/>
        <c:scaling>
          <c:orientation val="minMax"/>
        </c:scaling>
        <c:delete val="1"/>
        <c:axPos val="b"/>
        <c:numFmt formatCode="ge" sourceLinked="1"/>
        <c:majorTickMark val="none"/>
        <c:minorTickMark val="none"/>
        <c:tickLblPos val="none"/>
        <c:crossAx val="160596736"/>
        <c:crosses val="autoZero"/>
        <c:auto val="1"/>
        <c:lblOffset val="100"/>
        <c:baseTimeUnit val="years"/>
      </c:dateAx>
      <c:valAx>
        <c:axId val="16059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700672"/>
        <c:axId val="16070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700672"/>
        <c:axId val="160702848"/>
      </c:lineChart>
      <c:dateAx>
        <c:axId val="160700672"/>
        <c:scaling>
          <c:orientation val="minMax"/>
        </c:scaling>
        <c:delete val="1"/>
        <c:axPos val="b"/>
        <c:numFmt formatCode="ge" sourceLinked="1"/>
        <c:majorTickMark val="none"/>
        <c:minorTickMark val="none"/>
        <c:tickLblPos val="none"/>
        <c:crossAx val="160702848"/>
        <c:crosses val="autoZero"/>
        <c:auto val="1"/>
        <c:lblOffset val="100"/>
        <c:baseTimeUnit val="years"/>
      </c:dateAx>
      <c:valAx>
        <c:axId val="1607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0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0737152"/>
        <c:axId val="16074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160737152"/>
        <c:axId val="160747520"/>
      </c:lineChart>
      <c:dateAx>
        <c:axId val="160737152"/>
        <c:scaling>
          <c:orientation val="minMax"/>
        </c:scaling>
        <c:delete val="1"/>
        <c:axPos val="b"/>
        <c:numFmt formatCode="ge" sourceLinked="1"/>
        <c:majorTickMark val="none"/>
        <c:minorTickMark val="none"/>
        <c:tickLblPos val="none"/>
        <c:crossAx val="160747520"/>
        <c:crosses val="autoZero"/>
        <c:auto val="1"/>
        <c:lblOffset val="100"/>
        <c:baseTimeUnit val="years"/>
      </c:dateAx>
      <c:valAx>
        <c:axId val="1607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3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28.69</c:v>
                </c:pt>
                <c:pt idx="1">
                  <c:v>28.91</c:v>
                </c:pt>
                <c:pt idx="2">
                  <c:v>28.69</c:v>
                </c:pt>
                <c:pt idx="3">
                  <c:v>27.04</c:v>
                </c:pt>
                <c:pt idx="4">
                  <c:v>31.24</c:v>
                </c:pt>
              </c:numCache>
            </c:numRef>
          </c:val>
        </c:ser>
        <c:dLbls>
          <c:showLegendKey val="0"/>
          <c:showVal val="0"/>
          <c:showCatName val="0"/>
          <c:showSerName val="0"/>
          <c:showPercent val="0"/>
          <c:showBubbleSize val="0"/>
        </c:dLbls>
        <c:gapWidth val="150"/>
        <c:axId val="161157120"/>
        <c:axId val="16115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161157120"/>
        <c:axId val="161159040"/>
      </c:lineChart>
      <c:dateAx>
        <c:axId val="161157120"/>
        <c:scaling>
          <c:orientation val="minMax"/>
        </c:scaling>
        <c:delete val="1"/>
        <c:axPos val="b"/>
        <c:numFmt formatCode="ge" sourceLinked="1"/>
        <c:majorTickMark val="none"/>
        <c:minorTickMark val="none"/>
        <c:tickLblPos val="none"/>
        <c:crossAx val="161159040"/>
        <c:crosses val="autoZero"/>
        <c:auto val="1"/>
        <c:lblOffset val="100"/>
        <c:baseTimeUnit val="years"/>
      </c:dateAx>
      <c:valAx>
        <c:axId val="16115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5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329.1</c:v>
                </c:pt>
                <c:pt idx="1">
                  <c:v>330.55</c:v>
                </c:pt>
                <c:pt idx="2">
                  <c:v>343.23</c:v>
                </c:pt>
                <c:pt idx="3">
                  <c:v>364.41</c:v>
                </c:pt>
                <c:pt idx="4">
                  <c:v>315.47000000000003</c:v>
                </c:pt>
              </c:numCache>
            </c:numRef>
          </c:val>
        </c:ser>
        <c:dLbls>
          <c:showLegendKey val="0"/>
          <c:showVal val="0"/>
          <c:showCatName val="0"/>
          <c:showSerName val="0"/>
          <c:showPercent val="0"/>
          <c:showBubbleSize val="0"/>
        </c:dLbls>
        <c:gapWidth val="150"/>
        <c:axId val="161180672"/>
        <c:axId val="16119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161180672"/>
        <c:axId val="161199232"/>
      </c:lineChart>
      <c:dateAx>
        <c:axId val="161180672"/>
        <c:scaling>
          <c:orientation val="minMax"/>
        </c:scaling>
        <c:delete val="1"/>
        <c:axPos val="b"/>
        <c:numFmt formatCode="ge" sourceLinked="1"/>
        <c:majorTickMark val="none"/>
        <c:minorTickMark val="none"/>
        <c:tickLblPos val="none"/>
        <c:crossAx val="161199232"/>
        <c:crosses val="autoZero"/>
        <c:auto val="1"/>
        <c:lblOffset val="100"/>
        <c:baseTimeUnit val="years"/>
      </c:dateAx>
      <c:valAx>
        <c:axId val="16119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Q46"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宮崎県　木城町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
        <v>123</v>
      </c>
      <c r="AE8" s="73"/>
      <c r="AF8" s="73"/>
      <c r="AG8" s="73"/>
      <c r="AH8" s="73"/>
      <c r="AI8" s="73"/>
      <c r="AJ8" s="73"/>
      <c r="AK8" s="4"/>
      <c r="AL8" s="67">
        <f>データ!S6</f>
        <v>5350</v>
      </c>
      <c r="AM8" s="67"/>
      <c r="AN8" s="67"/>
      <c r="AO8" s="67"/>
      <c r="AP8" s="67"/>
      <c r="AQ8" s="67"/>
      <c r="AR8" s="67"/>
      <c r="AS8" s="67"/>
      <c r="AT8" s="66">
        <f>データ!T6</f>
        <v>145.96</v>
      </c>
      <c r="AU8" s="66"/>
      <c r="AV8" s="66"/>
      <c r="AW8" s="66"/>
      <c r="AX8" s="66"/>
      <c r="AY8" s="66"/>
      <c r="AZ8" s="66"/>
      <c r="BA8" s="66"/>
      <c r="BB8" s="66">
        <f>データ!U6</f>
        <v>36.65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69.48</v>
      </c>
      <c r="Q10" s="66"/>
      <c r="R10" s="66"/>
      <c r="S10" s="66"/>
      <c r="T10" s="66"/>
      <c r="U10" s="66"/>
      <c r="V10" s="66"/>
      <c r="W10" s="66">
        <f>データ!Q6</f>
        <v>108.44</v>
      </c>
      <c r="X10" s="66"/>
      <c r="Y10" s="66"/>
      <c r="Z10" s="66"/>
      <c r="AA10" s="66"/>
      <c r="AB10" s="66"/>
      <c r="AC10" s="66"/>
      <c r="AD10" s="67">
        <f>データ!R6</f>
        <v>1663</v>
      </c>
      <c r="AE10" s="67"/>
      <c r="AF10" s="67"/>
      <c r="AG10" s="67"/>
      <c r="AH10" s="67"/>
      <c r="AI10" s="67"/>
      <c r="AJ10" s="67"/>
      <c r="AK10" s="2"/>
      <c r="AL10" s="67">
        <f>データ!V6</f>
        <v>3707</v>
      </c>
      <c r="AM10" s="67"/>
      <c r="AN10" s="67"/>
      <c r="AO10" s="67"/>
      <c r="AP10" s="67"/>
      <c r="AQ10" s="67"/>
      <c r="AR10" s="67"/>
      <c r="AS10" s="67"/>
      <c r="AT10" s="66">
        <f>データ!W6</f>
        <v>1.27</v>
      </c>
      <c r="AU10" s="66"/>
      <c r="AV10" s="66"/>
      <c r="AW10" s="66"/>
      <c r="AX10" s="66"/>
      <c r="AY10" s="66"/>
      <c r="AZ10" s="66"/>
      <c r="BA10" s="66"/>
      <c r="BB10" s="66">
        <f>データ!X6</f>
        <v>2918.9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454044</v>
      </c>
      <c r="D6" s="33">
        <f t="shared" si="3"/>
        <v>47</v>
      </c>
      <c r="E6" s="33">
        <f t="shared" si="3"/>
        <v>17</v>
      </c>
      <c r="F6" s="33">
        <f t="shared" si="3"/>
        <v>4</v>
      </c>
      <c r="G6" s="33">
        <f t="shared" si="3"/>
        <v>0</v>
      </c>
      <c r="H6" s="33" t="str">
        <f t="shared" si="3"/>
        <v>宮崎県　木城町</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69.48</v>
      </c>
      <c r="Q6" s="34">
        <f t="shared" si="3"/>
        <v>108.44</v>
      </c>
      <c r="R6" s="34">
        <f t="shared" si="3"/>
        <v>1663</v>
      </c>
      <c r="S6" s="34">
        <f t="shared" si="3"/>
        <v>5350</v>
      </c>
      <c r="T6" s="34">
        <f t="shared" si="3"/>
        <v>145.96</v>
      </c>
      <c r="U6" s="34">
        <f t="shared" si="3"/>
        <v>36.65</v>
      </c>
      <c r="V6" s="34">
        <f t="shared" si="3"/>
        <v>3707</v>
      </c>
      <c r="W6" s="34">
        <f t="shared" si="3"/>
        <v>1.27</v>
      </c>
      <c r="X6" s="34">
        <f t="shared" si="3"/>
        <v>2918.9</v>
      </c>
      <c r="Y6" s="35">
        <f>IF(Y7="",NA(),Y7)</f>
        <v>56.52</v>
      </c>
      <c r="Z6" s="35">
        <f t="shared" ref="Z6:AH6" si="4">IF(Z7="",NA(),Z7)</f>
        <v>63.87</v>
      </c>
      <c r="AA6" s="35">
        <f t="shared" si="4"/>
        <v>59.59</v>
      </c>
      <c r="AB6" s="35">
        <f t="shared" si="4"/>
        <v>59.01</v>
      </c>
      <c r="AC6" s="35">
        <f t="shared" si="4"/>
        <v>60.57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1716.82</v>
      </c>
      <c r="BL6" s="35">
        <f t="shared" si="7"/>
        <v>1554.05</v>
      </c>
      <c r="BM6" s="35">
        <f t="shared" si="7"/>
        <v>1671.86</v>
      </c>
      <c r="BN6" s="35">
        <f t="shared" si="7"/>
        <v>1673.47</v>
      </c>
      <c r="BO6" s="35">
        <f t="shared" si="7"/>
        <v>1592.72</v>
      </c>
      <c r="BP6" s="34" t="str">
        <f>IF(BP7="","",IF(BP7="-","【-】","【"&amp;SUBSTITUTE(TEXT(BP7,"#,##0.00"),"-","△")&amp;"】"))</f>
        <v>【1,348.09】</v>
      </c>
      <c r="BQ6" s="35">
        <f>IF(BQ7="",NA(),BQ7)</f>
        <v>28.69</v>
      </c>
      <c r="BR6" s="35">
        <f t="shared" ref="BR6:BZ6" si="8">IF(BR7="",NA(),BR7)</f>
        <v>28.91</v>
      </c>
      <c r="BS6" s="35">
        <f t="shared" si="8"/>
        <v>28.69</v>
      </c>
      <c r="BT6" s="35">
        <f t="shared" si="8"/>
        <v>27.04</v>
      </c>
      <c r="BU6" s="35">
        <f t="shared" si="8"/>
        <v>31.24</v>
      </c>
      <c r="BV6" s="35">
        <f t="shared" si="8"/>
        <v>51.73</v>
      </c>
      <c r="BW6" s="35">
        <f t="shared" si="8"/>
        <v>53.01</v>
      </c>
      <c r="BX6" s="35">
        <f t="shared" si="8"/>
        <v>50.54</v>
      </c>
      <c r="BY6" s="35">
        <f t="shared" si="8"/>
        <v>49.22</v>
      </c>
      <c r="BZ6" s="35">
        <f t="shared" si="8"/>
        <v>53.7</v>
      </c>
      <c r="CA6" s="34" t="str">
        <f>IF(CA7="","",IF(CA7="-","【-】","【"&amp;SUBSTITUTE(TEXT(CA7,"#,##0.00"),"-","△")&amp;"】"))</f>
        <v>【69.80】</v>
      </c>
      <c r="CB6" s="35">
        <f>IF(CB7="",NA(),CB7)</f>
        <v>329.1</v>
      </c>
      <c r="CC6" s="35">
        <f t="shared" ref="CC6:CK6" si="9">IF(CC7="",NA(),CC7)</f>
        <v>330.55</v>
      </c>
      <c r="CD6" s="35">
        <f t="shared" si="9"/>
        <v>343.23</v>
      </c>
      <c r="CE6" s="35">
        <f t="shared" si="9"/>
        <v>364.41</v>
      </c>
      <c r="CF6" s="35">
        <f t="shared" si="9"/>
        <v>315.47000000000003</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43.19</v>
      </c>
      <c r="CN6" s="35">
        <f t="shared" ref="CN6:CV6" si="10">IF(CN7="",NA(),CN7)</f>
        <v>44.43</v>
      </c>
      <c r="CO6" s="35">
        <f t="shared" si="10"/>
        <v>44.97</v>
      </c>
      <c r="CP6" s="35">
        <f t="shared" si="10"/>
        <v>47.51</v>
      </c>
      <c r="CQ6" s="35">
        <f t="shared" si="10"/>
        <v>45.41</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91.03</v>
      </c>
      <c r="CY6" s="35">
        <f t="shared" ref="CY6:DG6" si="11">IF(CY7="",NA(),CY7)</f>
        <v>93.35</v>
      </c>
      <c r="CZ6" s="35">
        <f t="shared" si="11"/>
        <v>93.37</v>
      </c>
      <c r="DA6" s="35">
        <f t="shared" si="11"/>
        <v>94.03</v>
      </c>
      <c r="DB6" s="35">
        <f t="shared" si="11"/>
        <v>94.25</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0.37</v>
      </c>
      <c r="EG6" s="35">
        <f t="shared" si="14"/>
        <v>0.6</v>
      </c>
      <c r="EH6" s="34">
        <f t="shared" si="14"/>
        <v>0</v>
      </c>
      <c r="EI6" s="35">
        <f t="shared" si="14"/>
        <v>0.28999999999999998</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c r="A7" s="28"/>
      <c r="B7" s="37">
        <v>2016</v>
      </c>
      <c r="C7" s="37">
        <v>454044</v>
      </c>
      <c r="D7" s="37">
        <v>47</v>
      </c>
      <c r="E7" s="37">
        <v>17</v>
      </c>
      <c r="F7" s="37">
        <v>4</v>
      </c>
      <c r="G7" s="37">
        <v>0</v>
      </c>
      <c r="H7" s="37" t="s">
        <v>110</v>
      </c>
      <c r="I7" s="37" t="s">
        <v>111</v>
      </c>
      <c r="J7" s="37" t="s">
        <v>112</v>
      </c>
      <c r="K7" s="37" t="s">
        <v>113</v>
      </c>
      <c r="L7" s="37" t="s">
        <v>114</v>
      </c>
      <c r="M7" s="37"/>
      <c r="N7" s="38" t="s">
        <v>115</v>
      </c>
      <c r="O7" s="38" t="s">
        <v>116</v>
      </c>
      <c r="P7" s="38">
        <v>69.48</v>
      </c>
      <c r="Q7" s="38">
        <v>108.44</v>
      </c>
      <c r="R7" s="38">
        <v>1663</v>
      </c>
      <c r="S7" s="38">
        <v>5350</v>
      </c>
      <c r="T7" s="38">
        <v>145.96</v>
      </c>
      <c r="U7" s="38">
        <v>36.65</v>
      </c>
      <c r="V7" s="38">
        <v>3707</v>
      </c>
      <c r="W7" s="38">
        <v>1.27</v>
      </c>
      <c r="X7" s="38">
        <v>2918.9</v>
      </c>
      <c r="Y7" s="38">
        <v>56.52</v>
      </c>
      <c r="Z7" s="38">
        <v>63.87</v>
      </c>
      <c r="AA7" s="38">
        <v>59.59</v>
      </c>
      <c r="AB7" s="38">
        <v>59.01</v>
      </c>
      <c r="AC7" s="38">
        <v>60.57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1716.82</v>
      </c>
      <c r="BL7" s="38">
        <v>1554.05</v>
      </c>
      <c r="BM7" s="38">
        <v>1671.86</v>
      </c>
      <c r="BN7" s="38">
        <v>1673.47</v>
      </c>
      <c r="BO7" s="38">
        <v>1592.72</v>
      </c>
      <c r="BP7" s="38">
        <v>1348.09</v>
      </c>
      <c r="BQ7" s="38">
        <v>28.69</v>
      </c>
      <c r="BR7" s="38">
        <v>28.91</v>
      </c>
      <c r="BS7" s="38">
        <v>28.69</v>
      </c>
      <c r="BT7" s="38">
        <v>27.04</v>
      </c>
      <c r="BU7" s="38">
        <v>31.24</v>
      </c>
      <c r="BV7" s="38">
        <v>51.73</v>
      </c>
      <c r="BW7" s="38">
        <v>53.01</v>
      </c>
      <c r="BX7" s="38">
        <v>50.54</v>
      </c>
      <c r="BY7" s="38">
        <v>49.22</v>
      </c>
      <c r="BZ7" s="38">
        <v>53.7</v>
      </c>
      <c r="CA7" s="38">
        <v>69.8</v>
      </c>
      <c r="CB7" s="38">
        <v>329.1</v>
      </c>
      <c r="CC7" s="38">
        <v>330.55</v>
      </c>
      <c r="CD7" s="38">
        <v>343.23</v>
      </c>
      <c r="CE7" s="38">
        <v>364.41</v>
      </c>
      <c r="CF7" s="38">
        <v>315.47000000000003</v>
      </c>
      <c r="CG7" s="38">
        <v>310.47000000000003</v>
      </c>
      <c r="CH7" s="38">
        <v>299.39</v>
      </c>
      <c r="CI7" s="38">
        <v>320.36</v>
      </c>
      <c r="CJ7" s="38">
        <v>332.02</v>
      </c>
      <c r="CK7" s="38">
        <v>300.35000000000002</v>
      </c>
      <c r="CL7" s="38">
        <v>232.54</v>
      </c>
      <c r="CM7" s="38">
        <v>43.19</v>
      </c>
      <c r="CN7" s="38">
        <v>44.43</v>
      </c>
      <c r="CO7" s="38">
        <v>44.97</v>
      </c>
      <c r="CP7" s="38">
        <v>47.51</v>
      </c>
      <c r="CQ7" s="38">
        <v>45.41</v>
      </c>
      <c r="CR7" s="38">
        <v>36.67</v>
      </c>
      <c r="CS7" s="38">
        <v>36.200000000000003</v>
      </c>
      <c r="CT7" s="38">
        <v>34.74</v>
      </c>
      <c r="CU7" s="38">
        <v>36.65</v>
      </c>
      <c r="CV7" s="38">
        <v>37.72</v>
      </c>
      <c r="CW7" s="38">
        <v>42.17</v>
      </c>
      <c r="CX7" s="38">
        <v>91.03</v>
      </c>
      <c r="CY7" s="38">
        <v>93.35</v>
      </c>
      <c r="CZ7" s="38">
        <v>93.37</v>
      </c>
      <c r="DA7" s="38">
        <v>94.03</v>
      </c>
      <c r="DB7" s="38">
        <v>94.25</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0.37</v>
      </c>
      <c r="EG7" s="38">
        <v>0.6</v>
      </c>
      <c r="EH7" s="38">
        <v>0</v>
      </c>
      <c r="EI7" s="38">
        <v>0.28999999999999998</v>
      </c>
      <c r="EJ7" s="38">
        <v>0.05</v>
      </c>
      <c r="EK7" s="38">
        <v>7.0000000000000007E-2</v>
      </c>
      <c r="EL7" s="38">
        <v>0.08</v>
      </c>
      <c r="EM7" s="38">
        <v>0.26</v>
      </c>
      <c r="EN7" s="38">
        <v>0.13</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木城町</cp:lastModifiedBy>
  <cp:lastPrinted>2018-02-21T01:24:11Z</cp:lastPrinted>
  <dcterms:created xsi:type="dcterms:W3CDTF">2017-12-25T02:23:12Z</dcterms:created>
  <dcterms:modified xsi:type="dcterms:W3CDTF">2018-02-21T01:24:18Z</dcterms:modified>
</cp:coreProperties>
</file>