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<sst xmlns="http://schemas.openxmlformats.org/spreadsheetml/2006/main" count="240" uniqueCount="125">
  <si>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</si>
  <si>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</si>
  <si>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</si>
  <si>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</si>
  <si>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</si>
  <si>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</si>
  <si>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</si>
  <si>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</si>
  <si>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</si>
  <si>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</si>
  <si>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</si>
  <si>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</si>
  <si>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</si>
  <si>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</si>
  <si>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</si>
  <si>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</si>
  <si>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</si>
  <si>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</si>
  <si>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</si>
  <si>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</si>
  <si>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</si>
  <si>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</si>
  <si>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</si>
  <si>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</si>
  <si>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</si>
  <si>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</si>
  <si>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</si>
  <si>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</si>
  <si>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</si>
  <si>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</si>
  <si>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</si>
  <si>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</si>
  <si>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</si>
  <si>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</si>
  <si>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</si>
  <si>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</si>
  <si>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</si>
  <si>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</si>
  <si>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</si>
  <si>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</si>
  <si>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</si>
  <si>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</si>
  <si>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</si>
  <si>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</si>
  <si>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</si>
  <si>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</si>
  <si>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</si>
  <si>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</si>
  <si>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</si>
  <si>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</si>
  <si>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</si>
  <si>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</si>
  <si>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</si>
  <si>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</si>
  <si>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</si>
  <si>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</si>
  <si>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</si>
  <si>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</si>
  <si>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</si>
  <si>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</si>
  <si>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</si>
  <si>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</si>
  <si>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</si>
  <si>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</si>
  <si>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</si>
  <si>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</si>
  <si>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</si>
  <si>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</si>
  <si>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</si>
  <si>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</si>
  <si>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</si>
  <si>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</si>
  <si>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</si>
  <si>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</si>
  <si>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</si>
  <si>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</si>
  <si>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</si>
  <si>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</si>
  <si>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</si>
  <si>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</si>
  <si>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</si>
  <si>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</si>
  <si>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</si>
  <si>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</si>
  <si>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</si>
  <si>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</si>
  <si>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</si>
  <si>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</si>
  <si>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</si>
  <si>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</si>
  <si>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</si>
  <si>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</si>
  <si>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</si>
  <si>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</si>
  <si>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</si>
  <si>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</si>
  <si>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</si>
  <si>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</si>
  <si>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</si>
  <si>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</si>
  <si>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</si>
  <si>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</si>
  <si>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</si>
  <si>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</si>
  <si>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</si>
  <si>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</si>
  <si>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</si>
  <si>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</si>
  <si>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</si>
  <si>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日向市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</si>
  <si>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</si>
  <si>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</si>
  <si>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</si>
  <si>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</si>
  <si>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</si>
  <si>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</si>
  <si>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</si>
  <si>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</si>
  <si>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</si>
  <si>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</si>
  <si>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</si>
  <si>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今は管渠改善はないですが、各施設の老朽化が進んでいる状況です。老朽化に伴い、Ｈ23年に行った機能診断によりＨ32年度から計画的に、長寿命化工事を実施予定です。</t>
    <rPh sb="1" eb="2">
      <t>イマ</t>
    </rPh>
    <rPh sb="3" eb="5">
      <t>カンキョ</t>
    </rPh>
    <rPh sb="5" eb="7">
      <t>カイゼン</t>
    </rPh>
    <rPh sb="14" eb="15">
      <t>カク</t>
    </rPh>
    <rPh sb="15" eb="17">
      <t>シセツ</t>
    </rPh>
    <rPh sb="18" eb="21">
      <t>ロウキュウカ</t>
    </rPh>
    <rPh sb="22" eb="23">
      <t>スス</t>
    </rPh>
    <rPh sb="27" eb="29">
      <t>ジョウキョウ</t>
    </rPh>
    <rPh sb="32" eb="35">
      <t>ロウキュウカ</t>
    </rPh>
    <rPh sb="36" eb="37">
      <t>トモナ</t>
    </rPh>
    <rPh sb="42" eb="43">
      <t>ネン</t>
    </rPh>
    <rPh sb="44" eb="45">
      <t>オコナ</t>
    </rPh>
    <rPh sb="47" eb="49">
      <t>キノウ</t>
    </rPh>
    <rPh sb="49" eb="51">
      <t>シンダン</t>
    </rPh>
    <rPh sb="57" eb="58">
      <t>ネン</t>
    </rPh>
    <rPh sb="58" eb="59">
      <t>ド</t>
    </rPh>
    <rPh sb="61" eb="63">
      <t>ケイカク</t>
    </rPh>
    <rPh sb="63" eb="64">
      <t>テキ</t>
    </rPh>
    <rPh sb="66" eb="67">
      <t>チョウ</t>
    </rPh>
    <rPh sb="67" eb="69">
      <t>ジュミョウ</t>
    </rPh>
    <rPh sb="69" eb="70">
      <t>カ</t>
    </rPh>
    <rPh sb="70" eb="72">
      <t>コウジ</t>
    </rPh>
    <rPh sb="73" eb="75">
      <t>ジッシ</t>
    </rPh>
    <rPh sb="75" eb="77">
      <t>ヨテイ</t>
    </rPh>
    <phoneticPr fontId="4"/>
  </si>
  <si>
    <t>　「収益的収支比率」については、前年と比較するとほぼ横ばいで単年度収支が赤字であることを示し、増加傾向とは言えない状況です。しかし、年々、総収益については増加しており、総費用については減少しているため、使用料収入の確保と費用の抑制については良好な状態です。今後も、引き続き改善していく必要があります。
　「経費回収率」については、100％を下回っているものの、平均値を超え例年より増加しています。先述したところの使用料収入の確保が増加傾向に繋がっていると考えられます。
　「企業債残高対事業規模比率」は、平均値を下回っており、年々減少しています。地方債残高が低いのは、今はまだ建設改良費を使用する時期ではなく企業債として含まれていないためですが、Ｈ32年度から徐々に建設改良費を必要とする補修工事が進められる予定です。
　「汚水処理原価」についても、平均より低い推移で経過しているため、効率的な汚水処理が実施されている状況です。
　「施設利用率」はＨ26年から平均値を下回っています。しかし、Ｈ28年の数値は前年より増加しており、晴天時一日平均処理水量が多くなったことを示しています。これは、「水洗化率」で増加していることでわかるように、徐々にではありますが、接続数が増えてきているためと考えられます。今後も、水洗化率100％に向けて取り組んでいくことが求められます。</t>
    <rPh sb="2" eb="4">
      <t>シュウエキ</t>
    </rPh>
    <rPh sb="4" eb="5">
      <t>テキ</t>
    </rPh>
    <rPh sb="5" eb="7">
      <t>シュウシ</t>
    </rPh>
    <rPh sb="7" eb="9">
      <t>ヒリツ</t>
    </rPh>
    <rPh sb="19" eb="21">
      <t>ヒカク</t>
    </rPh>
    <rPh sb="26" eb="27">
      <t>ヨコ</t>
    </rPh>
    <rPh sb="30" eb="33">
      <t>タンネンド</t>
    </rPh>
    <rPh sb="33" eb="35">
      <t>シュウシ</t>
    </rPh>
    <rPh sb="36" eb="38">
      <t>アカジ</t>
    </rPh>
    <rPh sb="44" eb="45">
      <t>シメ</t>
    </rPh>
    <rPh sb="47" eb="49">
      <t>ゾウカ</t>
    </rPh>
    <rPh sb="49" eb="51">
      <t>ケイコウ</t>
    </rPh>
    <rPh sb="53" eb="54">
      <t>イ</t>
    </rPh>
    <rPh sb="57" eb="59">
      <t>ジョウキョウ</t>
    </rPh>
    <rPh sb="66" eb="68">
      <t>ネンネン</t>
    </rPh>
    <rPh sb="69" eb="72">
      <t>ソウシュウエキ</t>
    </rPh>
    <rPh sb="77" eb="79">
      <t>ゾウカ</t>
    </rPh>
    <rPh sb="84" eb="87">
      <t>ソウヒヨウ</t>
    </rPh>
    <rPh sb="92" eb="94">
      <t>ゲンショウ</t>
    </rPh>
    <rPh sb="101" eb="104">
      <t>シヨウリョウ</t>
    </rPh>
    <rPh sb="104" eb="106">
      <t>シュウニュウ</t>
    </rPh>
    <rPh sb="107" eb="109">
      <t>カクホ</t>
    </rPh>
    <rPh sb="110" eb="112">
      <t>ヒヨウ</t>
    </rPh>
    <rPh sb="113" eb="115">
      <t>ヨクセイ</t>
    </rPh>
    <rPh sb="120" eb="122">
      <t>リョウコウ</t>
    </rPh>
    <rPh sb="123" eb="125">
      <t>ジョウタイ</t>
    </rPh>
    <rPh sb="128" eb="130">
      <t>コンゴ</t>
    </rPh>
    <rPh sb="132" eb="133">
      <t>ヒ</t>
    </rPh>
    <rPh sb="134" eb="135">
      <t>ツヅ</t>
    </rPh>
    <rPh sb="136" eb="138">
      <t>カイゼン</t>
    </rPh>
    <rPh sb="142" eb="144">
      <t>ヒツヨウ</t>
    </rPh>
    <rPh sb="153" eb="155">
      <t>ケイヒ</t>
    </rPh>
    <rPh sb="155" eb="157">
      <t>カイシュウ</t>
    </rPh>
    <rPh sb="157" eb="158">
      <t>リツ</t>
    </rPh>
    <rPh sb="170" eb="172">
      <t>シタマワ</t>
    </rPh>
    <rPh sb="186" eb="188">
      <t>レイネン</t>
    </rPh>
    <rPh sb="190" eb="192">
      <t>ゾウカ</t>
    </rPh>
    <rPh sb="198" eb="200">
      <t>センジュツ</t>
    </rPh>
    <rPh sb="209" eb="211">
      <t>シュウニュウ</t>
    </rPh>
    <rPh sb="212" eb="214">
      <t>カクホ</t>
    </rPh>
    <rPh sb="215" eb="217">
      <t>ゾウカ</t>
    </rPh>
    <rPh sb="217" eb="219">
      <t>ケイコウ</t>
    </rPh>
    <rPh sb="220" eb="221">
      <t>ツナ</t>
    </rPh>
    <rPh sb="227" eb="228">
      <t>カンガ</t>
    </rPh>
    <rPh sb="237" eb="239">
      <t>キギョウ</t>
    </rPh>
    <rPh sb="239" eb="240">
      <t>サイ</t>
    </rPh>
    <rPh sb="240" eb="242">
      <t>ザンダカ</t>
    </rPh>
    <rPh sb="242" eb="243">
      <t>タイ</t>
    </rPh>
    <rPh sb="243" eb="245">
      <t>ジギョウ</t>
    </rPh>
    <rPh sb="245" eb="247">
      <t>キボ</t>
    </rPh>
    <rPh sb="247" eb="249">
      <t>ヒリツ</t>
    </rPh>
    <rPh sb="252" eb="254">
      <t>ヘイキン</t>
    </rPh>
    <rPh sb="254" eb="255">
      <t>チ</t>
    </rPh>
    <rPh sb="256" eb="258">
      <t>シタマワ</t>
    </rPh>
    <rPh sb="263" eb="265">
      <t>ネンネン</t>
    </rPh>
    <rPh sb="265" eb="267">
      <t>ゲンショウ</t>
    </rPh>
    <rPh sb="275" eb="276">
      <t>サイ</t>
    </rPh>
    <rPh sb="276" eb="278">
      <t>ザンダカ</t>
    </rPh>
    <rPh sb="279" eb="280">
      <t>ヒク</t>
    </rPh>
    <rPh sb="284" eb="285">
      <t>イマ</t>
    </rPh>
    <rPh sb="304" eb="306">
      <t>キギョウ</t>
    </rPh>
    <rPh sb="306" eb="307">
      <t>サイ</t>
    </rPh>
    <rPh sb="310" eb="311">
      <t>フク</t>
    </rPh>
    <rPh sb="393" eb="395">
      <t>コウリツ</t>
    </rPh>
    <rPh sb="395" eb="396">
      <t>テキ</t>
    </rPh>
    <rPh sb="397" eb="399">
      <t>オスイ</t>
    </rPh>
    <rPh sb="399" eb="401">
      <t>ショリ</t>
    </rPh>
    <rPh sb="402" eb="404">
      <t>ジッシ</t>
    </rPh>
    <rPh sb="409" eb="411">
      <t>ジョウキョウ</t>
    </rPh>
    <rPh sb="417" eb="419">
      <t>シセツ</t>
    </rPh>
    <rPh sb="419" eb="421">
      <t>リヨウ</t>
    </rPh>
    <rPh sb="421" eb="422">
      <t>リツ</t>
    </rPh>
    <rPh sb="427" eb="428">
      <t>ネン</t>
    </rPh>
    <rPh sb="430" eb="432">
      <t>ヘイキン</t>
    </rPh>
    <rPh sb="432" eb="433">
      <t>チ</t>
    </rPh>
    <rPh sb="434" eb="436">
      <t>シタマワ</t>
    </rPh>
    <rPh sb="449" eb="450">
      <t>ネン</t>
    </rPh>
    <rPh sb="451" eb="453">
      <t>スウチ</t>
    </rPh>
    <rPh sb="454" eb="456">
      <t>ゼンネン</t>
    </rPh>
    <rPh sb="458" eb="460">
      <t>ゾウカ</t>
    </rPh>
    <rPh sb="465" eb="467">
      <t>セイテン</t>
    </rPh>
    <rPh sb="467" eb="468">
      <t>ジ</t>
    </rPh>
    <rPh sb="468" eb="469">
      <t>イチ</t>
    </rPh>
    <rPh sb="469" eb="470">
      <t>ニチ</t>
    </rPh>
    <rPh sb="470" eb="472">
      <t>ヘイキン</t>
    </rPh>
    <rPh sb="472" eb="474">
      <t>ショリ</t>
    </rPh>
    <rPh sb="474" eb="475">
      <t>スイ</t>
    </rPh>
    <rPh sb="475" eb="476">
      <t>リョウ</t>
    </rPh>
    <rPh sb="477" eb="478">
      <t>オオ</t>
    </rPh>
    <rPh sb="485" eb="486">
      <t>シメ</t>
    </rPh>
    <rPh sb="519" eb="521">
      <t>ジョジョ</t>
    </rPh>
    <rPh sb="530" eb="532">
      <t>セツゾク</t>
    </rPh>
    <rPh sb="532" eb="533">
      <t>スウ</t>
    </rPh>
    <rPh sb="534" eb="535">
      <t>フ</t>
    </rPh>
    <rPh sb="544" eb="545">
      <t>カンガ</t>
    </rPh>
    <rPh sb="551" eb="553">
      <t>コンゴ</t>
    </rPh>
    <rPh sb="555" eb="558">
      <t>スイセンカ</t>
    </rPh>
    <rPh sb="558" eb="559">
      <t>リツ</t>
    </rPh>
    <rPh sb="564" eb="565">
      <t>ム</t>
    </rPh>
    <rPh sb="567" eb="568">
      <t>ト</t>
    </rPh>
    <rPh sb="569" eb="570">
      <t>ク</t>
    </rPh>
    <rPh sb="577" eb="578">
      <t>モト</t>
    </rPh>
    <phoneticPr fontId="4"/>
  </si>
  <si>
    <t>非設置</t>
    <rPh sb="0" eb="1">
      <t>ヒ</t>
    </rPh>
    <rPh sb="1" eb="3">
      <t>セッチ</t>
    </rPh>
    <phoneticPr fontId="4"/>
  </si>
  <si>
    <t>　使用料収入が増加し、一般会計からの繰入金額が減少しているところは改善しています。新規の接続が年に数件増える程度であることに加え、今後は区域内人口の減少も考えられます。少しずつですが、今後も総収益の一番の収入源である使用料の確保に努め、場合によっては使用料の見直しも検討する必要があると思われます。
　費用面では、維持管理費と地方債の適正な運用を継続し、経営の負担にならないよう努めます。
　なお、経営戦略については、平成31年度までに策定の予定です。</t>
    <rPh sb="1" eb="4">
      <t>シヨウリョウ</t>
    </rPh>
    <rPh sb="4" eb="6">
      <t>シュウニュウ</t>
    </rPh>
    <rPh sb="7" eb="9">
      <t>ゾウカ</t>
    </rPh>
    <rPh sb="11" eb="13">
      <t>イッパン</t>
    </rPh>
    <rPh sb="13" eb="15">
      <t>カイケイ</t>
    </rPh>
    <rPh sb="18" eb="20">
      <t>クリイレ</t>
    </rPh>
    <rPh sb="20" eb="22">
      <t>キンガク</t>
    </rPh>
    <rPh sb="23" eb="25">
      <t>ゲンショウ</t>
    </rPh>
    <rPh sb="33" eb="35">
      <t>カイゼン</t>
    </rPh>
    <rPh sb="41" eb="43">
      <t>シンキ</t>
    </rPh>
    <rPh sb="44" eb="46">
      <t>セツゾク</t>
    </rPh>
    <rPh sb="47" eb="48">
      <t>ネン</t>
    </rPh>
    <rPh sb="49" eb="51">
      <t>スウケン</t>
    </rPh>
    <rPh sb="51" eb="52">
      <t>フ</t>
    </rPh>
    <rPh sb="54" eb="56">
      <t>テイド</t>
    </rPh>
    <rPh sb="62" eb="63">
      <t>クワ</t>
    </rPh>
    <rPh sb="65" eb="67">
      <t>コンゴ</t>
    </rPh>
    <rPh sb="68" eb="70">
      <t>クイキ</t>
    </rPh>
    <rPh sb="70" eb="71">
      <t>ナイ</t>
    </rPh>
    <rPh sb="71" eb="73">
      <t>ジンコウ</t>
    </rPh>
    <rPh sb="74" eb="76">
      <t>ゲンショウ</t>
    </rPh>
    <rPh sb="77" eb="78">
      <t>カンガ</t>
    </rPh>
    <rPh sb="84" eb="85">
      <t>スコ</t>
    </rPh>
    <rPh sb="92" eb="94">
      <t>コンゴ</t>
    </rPh>
    <rPh sb="95" eb="96">
      <t>ソウ</t>
    </rPh>
    <rPh sb="96" eb="98">
      <t>シュウエキ</t>
    </rPh>
    <rPh sb="99" eb="101">
      <t>イチバン</t>
    </rPh>
    <rPh sb="102" eb="104">
      <t>シュウニュウ</t>
    </rPh>
    <rPh sb="104" eb="105">
      <t>ゲン</t>
    </rPh>
    <rPh sb="108" eb="111">
      <t>シヨウリョウ</t>
    </rPh>
    <rPh sb="112" eb="114">
      <t>カクホ</t>
    </rPh>
    <rPh sb="115" eb="116">
      <t>ツト</t>
    </rPh>
    <rPh sb="118" eb="120">
      <t>バアイ</t>
    </rPh>
    <rPh sb="125" eb="128">
      <t>シヨウリョウ</t>
    </rPh>
    <rPh sb="129" eb="131">
      <t>ミナオ</t>
    </rPh>
    <rPh sb="133" eb="135">
      <t>ケントウ</t>
    </rPh>
    <rPh sb="137" eb="139">
      <t>ヒツヨウ</t>
    </rPh>
    <rPh sb="143" eb="144">
      <t>オモ</t>
    </rPh>
    <rPh sb="151" eb="152">
      <t>ヒ</t>
    </rPh>
    <rPh sb="152" eb="153">
      <t>ヨウ</t>
    </rPh>
    <rPh sb="153" eb="154">
      <t>メン</t>
    </rPh>
    <rPh sb="157" eb="159">
      <t>イジ</t>
    </rPh>
    <rPh sb="159" eb="162">
      <t>カンリヒ</t>
    </rPh>
    <rPh sb="163" eb="166">
      <t>チホウサイ</t>
    </rPh>
    <rPh sb="167" eb="169">
      <t>テキセイ</t>
    </rPh>
    <rPh sb="170" eb="172">
      <t>ウンヨウ</t>
    </rPh>
    <rPh sb="173" eb="175">
      <t>ケイゾク</t>
    </rPh>
    <rPh sb="177" eb="179">
      <t>ケイエイ</t>
    </rPh>
    <rPh sb="180" eb="182">
      <t>フタン</t>
    </rPh>
    <rPh sb="189" eb="190">
      <t>ツト</t>
    </rPh>
    <rPh sb="199" eb="201">
      <t>ケイエイ</t>
    </rPh>
    <rPh sb="201" eb="203">
      <t>センリャク</t>
    </rPh>
    <rPh sb="209" eb="211">
      <t>ヘイセイ</t>
    </rPh>
    <rPh sb="213" eb="214">
      <t>ネン</t>
    </rPh>
    <rPh sb="214" eb="215">
      <t>ド</t>
    </rPh>
    <rPh sb="218" eb="220">
      <t>サクテイ</t>
    </rPh>
    <rPh sb="221" eb="22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</si>
</sst>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5135872"/>
        <c:axId val="12513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5135872"/>
        <c:axId val="125138048"/>
      </c:lineChart>
      <c:dateAx>
        <c:axId val="125135872"/>
        <c:scaling>
          <c:orientation val="minMax"/>
        </c:scaling>
        <c:delete val="1"/>
        <c:axPos val="b"/>
        <c:numFmt formatCode="ge" sourceLinked="1"/>
        <c:majorTickMark val="none"/>
        <c:minorTickMark val="none"/>
        <c:tickLblPos val="none"/>
        <c:crossAx val="125138048"/>
        <c:crosses val="autoZero"/>
        <c:auto val="1"/>
        <c:lblOffset val="100"/>
        <c:baseTimeUnit val="years"/>
      </c:dateAx>
      <c:valAx>
        <c:axId val="1251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46.94</c:v>
                </c:pt>
                <c:pt idx="1">
                  <c:v>46.87</c:v>
                </c:pt>
                <c:pt idx="2">
                  <c:v>47.49</c:v>
                </c:pt>
                <c:pt idx="3">
                  <c:v>46.74</c:v>
                </c:pt>
                <c:pt idx="4">
                  <c:v>48.25</c:v>
                </c:pt>
              </c:numCache>
            </c:numRef>
          </c:val>
        </c:ser>
        <c:dLbls>
          <c:showLegendKey val="0"/>
          <c:showVal val="0"/>
          <c:showCatName val="0"/>
          <c:showSerName val="0"/>
          <c:showPercent val="0"/>
          <c:showBubbleSize val="0"/>
        </c:dLbls>
        <c:gapWidth val="150"/>
        <c:axId val="128945536"/>
        <c:axId val="1289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128945536"/>
        <c:axId val="128972288"/>
      </c:lineChart>
      <c:dateAx>
        <c:axId val="128945536"/>
        <c:scaling>
          <c:orientation val="minMax"/>
        </c:scaling>
        <c:delete val="1"/>
        <c:axPos val="b"/>
        <c:numFmt formatCode="ge" sourceLinked="1"/>
        <c:majorTickMark val="none"/>
        <c:minorTickMark val="none"/>
        <c:tickLblPos val="none"/>
        <c:crossAx val="128972288"/>
        <c:crosses val="autoZero"/>
        <c:auto val="1"/>
        <c:lblOffset val="100"/>
        <c:baseTimeUnit val="years"/>
      </c:dateAx>
      <c:valAx>
        <c:axId val="1289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c:v>
                </c:pt>
                <c:pt idx="1">
                  <c:v>83.46</c:v>
                </c:pt>
                <c:pt idx="2">
                  <c:v>85.93</c:v>
                </c:pt>
                <c:pt idx="3">
                  <c:v>87.28</c:v>
                </c:pt>
                <c:pt idx="4">
                  <c:v>88.02</c:v>
                </c:pt>
              </c:numCache>
            </c:numRef>
          </c:val>
        </c:ser>
        <c:dLbls>
          <c:showLegendKey val="0"/>
          <c:showVal val="0"/>
          <c:showCatName val="0"/>
          <c:showSerName val="0"/>
          <c:showPercent val="0"/>
          <c:showBubbleSize val="0"/>
        </c:dLbls>
        <c:gapWidth val="150"/>
        <c:axId val="129469440"/>
        <c:axId val="1294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129469440"/>
        <c:axId val="129471616"/>
      </c:lineChart>
      <c:dateAx>
        <c:axId val="129469440"/>
        <c:scaling>
          <c:orientation val="minMax"/>
        </c:scaling>
        <c:delete val="1"/>
        <c:axPos val="b"/>
        <c:numFmt formatCode="ge" sourceLinked="1"/>
        <c:majorTickMark val="none"/>
        <c:minorTickMark val="none"/>
        <c:tickLblPos val="none"/>
        <c:crossAx val="129471616"/>
        <c:crosses val="autoZero"/>
        <c:auto val="1"/>
        <c:lblOffset val="100"/>
        <c:baseTimeUnit val="years"/>
      </c:dateAx>
      <c:valAx>
        <c:axId val="1294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73.62</c:v>
                </c:pt>
                <c:pt idx="1">
                  <c:v>73.63</c:v>
                </c:pt>
                <c:pt idx="2">
                  <c:v>78.16</c:v>
                </c:pt>
                <c:pt idx="3">
                  <c:v>76.12</c:v>
                </c:pt>
                <c:pt idx="4">
                  <c:v>76.13</c:v>
                </c:pt>
              </c:numCache>
            </c:numRef>
          </c:val>
        </c:ser>
        <c:dLbls>
          <c:showLegendKey val="0"/>
          <c:showVal val="0"/>
          <c:showCatName val="0"/>
          <c:showSerName val="0"/>
          <c:showPercent val="0"/>
          <c:showBubbleSize val="0"/>
        </c:dLbls>
        <c:gapWidth val="150"/>
        <c:axId val="125160064"/>
        <c:axId val="1254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160064"/>
        <c:axId val="125444864"/>
      </c:lineChart>
      <c:dateAx>
        <c:axId val="125160064"/>
        <c:scaling>
          <c:orientation val="minMax"/>
        </c:scaling>
        <c:delete val="1"/>
        <c:axPos val="b"/>
        <c:numFmt formatCode="ge" sourceLinked="1"/>
        <c:majorTickMark val="none"/>
        <c:minorTickMark val="none"/>
        <c:tickLblPos val="none"/>
        <c:crossAx val="125444864"/>
        <c:crosses val="autoZero"/>
        <c:auto val="1"/>
        <c:lblOffset val="100"/>
        <c:baseTimeUnit val="years"/>
      </c:dateAx>
      <c:valAx>
        <c:axId val="1254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1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5479168"/>
        <c:axId val="1254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5479168"/>
        <c:axId val="125481344"/>
      </c:lineChart>
      <c:dateAx>
        <c:axId val="125479168"/>
        <c:scaling>
          <c:orientation val="minMax"/>
        </c:scaling>
        <c:delete val="1"/>
        <c:axPos val="b"/>
        <c:numFmt formatCode="ge" sourceLinked="1"/>
        <c:majorTickMark val="none"/>
        <c:minorTickMark val="none"/>
        <c:tickLblPos val="none"/>
        <c:crossAx val="125481344"/>
        <c:crosses val="autoZero"/>
        <c:auto val="1"/>
        <c:lblOffset val="100"/>
        <c:baseTimeUnit val="years"/>
      </c:dateAx>
      <c:valAx>
        <c:axId val="12548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058688"/>
        <c:axId val="1290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058688"/>
        <c:axId val="129064960"/>
      </c:lineChart>
      <c:dateAx>
        <c:axId val="129058688"/>
        <c:scaling>
          <c:orientation val="minMax"/>
        </c:scaling>
        <c:delete val="1"/>
        <c:axPos val="b"/>
        <c:numFmt formatCode="ge" sourceLinked="1"/>
        <c:majorTickMark val="none"/>
        <c:minorTickMark val="none"/>
        <c:tickLblPos val="none"/>
        <c:crossAx val="129064960"/>
        <c:crosses val="autoZero"/>
        <c:auto val="1"/>
        <c:lblOffset val="100"/>
        <c:baseTimeUnit val="years"/>
      </c:dateAx>
      <c:valAx>
        <c:axId val="1290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714240"/>
        <c:axId val="12871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714240"/>
        <c:axId val="128716160"/>
      </c:lineChart>
      <c:dateAx>
        <c:axId val="128714240"/>
        <c:scaling>
          <c:orientation val="minMax"/>
        </c:scaling>
        <c:delete val="1"/>
        <c:axPos val="b"/>
        <c:numFmt formatCode="ge" sourceLinked="1"/>
        <c:majorTickMark val="none"/>
        <c:minorTickMark val="none"/>
        <c:tickLblPos val="none"/>
        <c:crossAx val="128716160"/>
        <c:crosses val="autoZero"/>
        <c:auto val="1"/>
        <c:lblOffset val="100"/>
        <c:baseTimeUnit val="years"/>
      </c:dateAx>
      <c:valAx>
        <c:axId val="1287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8750720"/>
        <c:axId val="1287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750720"/>
        <c:axId val="128752640"/>
      </c:lineChart>
      <c:dateAx>
        <c:axId val="128750720"/>
        <c:scaling>
          <c:orientation val="minMax"/>
        </c:scaling>
        <c:delete val="1"/>
        <c:axPos val="b"/>
        <c:numFmt formatCode="ge" sourceLinked="1"/>
        <c:majorTickMark val="none"/>
        <c:minorTickMark val="none"/>
        <c:tickLblPos val="none"/>
        <c:crossAx val="128752640"/>
        <c:crosses val="autoZero"/>
        <c:auto val="1"/>
        <c:lblOffset val="100"/>
        <c:baseTimeUnit val="years"/>
      </c:dateAx>
      <c:valAx>
        <c:axId val="1287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854.46</c:v>
                </c:pt>
                <c:pt idx="1">
                  <c:v>809.39</c:v>
                </c:pt>
                <c:pt idx="2">
                  <c:v>633.36</c:v>
                </c:pt>
                <c:pt idx="3">
                  <c:v>628.29</c:v>
                </c:pt>
                <c:pt idx="4">
                  <c:v>528.96</c:v>
                </c:pt>
              </c:numCache>
            </c:numRef>
          </c:val>
        </c:ser>
        <c:dLbls>
          <c:showLegendKey val="0"/>
          <c:showVal val="0"/>
          <c:showCatName val="0"/>
          <c:showSerName val="0"/>
          <c:showPercent val="0"/>
          <c:showBubbleSize val="0"/>
        </c:dLbls>
        <c:gapWidth val="150"/>
        <c:axId val="128848640"/>
        <c:axId val="1288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128848640"/>
        <c:axId val="128850560"/>
      </c:lineChart>
      <c:dateAx>
        <c:axId val="128848640"/>
        <c:scaling>
          <c:orientation val="minMax"/>
        </c:scaling>
        <c:delete val="1"/>
        <c:axPos val="b"/>
        <c:numFmt formatCode="ge" sourceLinked="1"/>
        <c:majorTickMark val="none"/>
        <c:minorTickMark val="none"/>
        <c:tickLblPos val="none"/>
        <c:crossAx val="128850560"/>
        <c:crosses val="autoZero"/>
        <c:auto val="1"/>
        <c:lblOffset val="100"/>
        <c:baseTimeUnit val="years"/>
      </c:dateAx>
      <c:valAx>
        <c:axId val="1288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4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63.34</c:v>
                </c:pt>
                <c:pt idx="1">
                  <c:v>59.41</c:v>
                </c:pt>
                <c:pt idx="2">
                  <c:v>64.319999999999993</c:v>
                </c:pt>
                <c:pt idx="3">
                  <c:v>62.68</c:v>
                </c:pt>
                <c:pt idx="4">
                  <c:v>67.430000000000007</c:v>
                </c:pt>
              </c:numCache>
            </c:numRef>
          </c:val>
        </c:ser>
        <c:dLbls>
          <c:showLegendKey val="0"/>
          <c:showVal val="0"/>
          <c:showCatName val="0"/>
          <c:showSerName val="0"/>
          <c:showPercent val="0"/>
          <c:showBubbleSize val="0"/>
        </c:dLbls>
        <c:gapWidth val="150"/>
        <c:axId val="128889216"/>
        <c:axId val="1288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128889216"/>
        <c:axId val="128891136"/>
      </c:lineChart>
      <c:dateAx>
        <c:axId val="128889216"/>
        <c:scaling>
          <c:orientation val="minMax"/>
        </c:scaling>
        <c:delete val="1"/>
        <c:axPos val="b"/>
        <c:numFmt formatCode="ge" sourceLinked="1"/>
        <c:majorTickMark val="none"/>
        <c:minorTickMark val="none"/>
        <c:tickLblPos val="none"/>
        <c:crossAx val="128891136"/>
        <c:crosses val="autoZero"/>
        <c:auto val="1"/>
        <c:lblOffset val="100"/>
        <c:baseTimeUnit val="years"/>
      </c:dateAx>
      <c:valAx>
        <c:axId val="1288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8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200.72</c:v>
                </c:pt>
                <c:pt idx="1">
                  <c:v>217.43</c:v>
                </c:pt>
                <c:pt idx="2">
                  <c:v>200.09</c:v>
                </c:pt>
                <c:pt idx="3">
                  <c:v>205.02</c:v>
                </c:pt>
                <c:pt idx="4">
                  <c:v>200.54</c:v>
                </c:pt>
              </c:numCache>
            </c:numRef>
          </c:val>
        </c:ser>
        <c:dLbls>
          <c:showLegendKey val="0"/>
          <c:showVal val="0"/>
          <c:showCatName val="0"/>
          <c:showSerName val="0"/>
          <c:showPercent val="0"/>
          <c:showBubbleSize val="0"/>
        </c:dLbls>
        <c:gapWidth val="150"/>
        <c:axId val="128929792"/>
        <c:axId val="1289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128929792"/>
        <c:axId val="128931712"/>
      </c:lineChart>
      <c:dateAx>
        <c:axId val="128929792"/>
        <c:scaling>
          <c:orientation val="minMax"/>
        </c:scaling>
        <c:delete val="1"/>
        <c:axPos val="b"/>
        <c:numFmt formatCode="ge" sourceLinked="1"/>
        <c:majorTickMark val="none"/>
        <c:minorTickMark val="none"/>
        <c:tickLblPos val="none"/>
        <c:crossAx val="128931712"/>
        <c:crosses val="autoZero"/>
        <c:auto val="1"/>
        <c:lblOffset val="100"/>
        <c:baseTimeUnit val="years"/>
      </c:dateAx>
      <c:valAx>
        <c:axId val="1289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2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3" zoomScaleNormal="100" workbookViewId="0">
      <selection activeCell="BN89" sqref="BN8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宮崎県　日向市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62746</v>
      </c>
      <c r="AM8" s="50"/>
      <c r="AN8" s="50"/>
      <c r="AO8" s="50"/>
      <c r="AP8" s="50"/>
      <c r="AQ8" s="50"/>
      <c r="AR8" s="50"/>
      <c r="AS8" s="50"/>
      <c r="AT8" s="45">
        <f>データ!T6</f>
        <v>336.93</v>
      </c>
      <c r="AU8" s="45"/>
      <c r="AV8" s="45"/>
      <c r="AW8" s="45"/>
      <c r="AX8" s="45"/>
      <c r="AY8" s="45"/>
      <c r="AZ8" s="45"/>
      <c r="BA8" s="45"/>
      <c r="BB8" s="45">
        <f>データ!U6</f>
        <v>186.23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4.67</v>
      </c>
      <c r="Q10" s="45"/>
      <c r="R10" s="45"/>
      <c r="S10" s="45"/>
      <c r="T10" s="45"/>
      <c r="U10" s="45"/>
      <c r="V10" s="45"/>
      <c r="W10" s="45">
        <f>データ!Q6</f>
        <v>100</v>
      </c>
      <c r="X10" s="45"/>
      <c r="Y10" s="45"/>
      <c r="Z10" s="45"/>
      <c r="AA10" s="45"/>
      <c r="AB10" s="45"/>
      <c r="AC10" s="45"/>
      <c r="AD10" s="50">
        <f>データ!R6</f>
        <v>2700</v>
      </c>
      <c r="AE10" s="50"/>
      <c r="AF10" s="50"/>
      <c r="AG10" s="50"/>
      <c r="AH10" s="50"/>
      <c r="AI10" s="50"/>
      <c r="AJ10" s="50"/>
      <c r="AK10" s="2"/>
      <c r="AL10" s="50">
        <f>データ!V6</f>
        <v>2930</v>
      </c>
      <c r="AM10" s="50"/>
      <c r="AN10" s="50"/>
      <c r="AO10" s="50"/>
      <c r="AP10" s="50"/>
      <c r="AQ10" s="50"/>
      <c r="AR10" s="50"/>
      <c r="AS10" s="50"/>
      <c r="AT10" s="45">
        <f>データ!W6</f>
        <v>2.1800000000000002</v>
      </c>
      <c r="AU10" s="45"/>
      <c r="AV10" s="45"/>
      <c r="AW10" s="45"/>
      <c r="AX10" s="45"/>
      <c r="AY10" s="45"/>
      <c r="AZ10" s="45"/>
      <c r="BA10" s="45"/>
      <c r="BB10" s="45">
        <f>データ!X6</f>
        <v>1344.04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452068</v>
      </c>
      <c r="D6" s="33">
        <f t="shared" si="3"/>
        <v>47</v>
      </c>
      <c r="E6" s="33">
        <f t="shared" si="3"/>
        <v>17</v>
      </c>
      <c r="F6" s="33">
        <f t="shared" si="3"/>
        <v>5</v>
      </c>
      <c r="G6" s="33">
        <f t="shared" si="3"/>
        <v>0</v>
      </c>
      <c r="H6" s="33" t="str">
        <f t="shared" si="3"/>
        <v>宮崎県　日向市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4.67</v>
      </c>
      <c r="Q6" s="34">
        <f t="shared" si="3"/>
        <v>100</v>
      </c>
      <c r="R6" s="34">
        <f t="shared" si="3"/>
        <v>2700</v>
      </c>
      <c r="S6" s="34">
        <f t="shared" si="3"/>
        <v>62746</v>
      </c>
      <c r="T6" s="34">
        <f t="shared" si="3"/>
        <v>336.93</v>
      </c>
      <c r="U6" s="34">
        <f t="shared" si="3"/>
        <v>186.23</v>
      </c>
      <c r="V6" s="34">
        <f t="shared" si="3"/>
        <v>2930</v>
      </c>
      <c r="W6" s="34">
        <f t="shared" si="3"/>
        <v>2.1800000000000002</v>
      </c>
      <c r="X6" s="34">
        <f t="shared" si="3"/>
        <v>1344.04</v>
      </c>
      <c r="Y6" s="35">
        <f>IF(Y7="",NA(),Y7)</f>
        <v>73.62</v>
      </c>
      <c r="Z6" s="35">
        <f t="shared" ref="Z6:AH6" si="4">IF(Z7="",NA(),Z7)</f>
        <v>73.63</v>
      </c>
      <c r="AA6" s="35">
        <f t="shared" si="4"/>
        <v>78.16</v>
      </c>
      <c r="AB6" s="35">
        <f t="shared" si="4"/>
        <v>76.12</v>
      </c>
      <c r="AC6" s="35">
        <f t="shared" si="4"/>
        <v>76.13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854.46</v>
      </c>
      <c r="BG6" s="35">
        <f t="shared" ref="BG6:BO6" si="7">IF(BG7="",NA(),BG7)</f>
        <v>809.39</v>
      </c>
      <c r="BH6" s="35">
        <f t="shared" si="7"/>
        <v>633.36</v>
      </c>
      <c r="BI6" s="35">
        <f t="shared" si="7"/>
        <v>628.29</v>
      </c>
      <c r="BJ6" s="35">
        <f t="shared" si="7"/>
        <v>528.96</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63.34</v>
      </c>
      <c r="BR6" s="35">
        <f t="shared" ref="BR6:BZ6" si="8">IF(BR7="",NA(),BR7)</f>
        <v>59.41</v>
      </c>
      <c r="BS6" s="35">
        <f t="shared" si="8"/>
        <v>64.319999999999993</v>
      </c>
      <c r="BT6" s="35">
        <f t="shared" si="8"/>
        <v>62.68</v>
      </c>
      <c r="BU6" s="35">
        <f t="shared" si="8"/>
        <v>67.430000000000007</v>
      </c>
      <c r="BV6" s="35">
        <f t="shared" si="8"/>
        <v>42.48</v>
      </c>
      <c r="BW6" s="35">
        <f t="shared" si="8"/>
        <v>41.04</v>
      </c>
      <c r="BX6" s="35">
        <f t="shared" si="8"/>
        <v>50.82</v>
      </c>
      <c r="BY6" s="35">
        <f t="shared" si="8"/>
        <v>52.19</v>
      </c>
      <c r="BZ6" s="35">
        <f t="shared" si="8"/>
        <v>55.32</v>
      </c>
      <c r="CA6" s="34" t="str">
        <f>IF(CA7="","",IF(CA7="-","【-】","【"&amp;SUBSTITUTE(TEXT(CA7,"#,##0.00"),"-","△")&amp;"】"))</f>
        <v>【55.73】</v>
      </c>
      <c r="CB6" s="35">
        <f>IF(CB7="",NA(),CB7)</f>
        <v>200.72</v>
      </c>
      <c r="CC6" s="35">
        <f t="shared" ref="CC6:CK6" si="9">IF(CC7="",NA(),CC7)</f>
        <v>217.43</v>
      </c>
      <c r="CD6" s="35">
        <f t="shared" si="9"/>
        <v>200.09</v>
      </c>
      <c r="CE6" s="35">
        <f t="shared" si="9"/>
        <v>205.02</v>
      </c>
      <c r="CF6" s="35">
        <f t="shared" si="9"/>
        <v>200.54</v>
      </c>
      <c r="CG6" s="35">
        <f t="shared" si="9"/>
        <v>343.8</v>
      </c>
      <c r="CH6" s="35">
        <f t="shared" si="9"/>
        <v>357.08</v>
      </c>
      <c r="CI6" s="35">
        <f t="shared" si="9"/>
        <v>300.52</v>
      </c>
      <c r="CJ6" s="35">
        <f t="shared" si="9"/>
        <v>296.14</v>
      </c>
      <c r="CK6" s="35">
        <f t="shared" si="9"/>
        <v>283.17</v>
      </c>
      <c r="CL6" s="34" t="str">
        <f>IF(CL7="","",IF(CL7="-","【-】","【"&amp;SUBSTITUTE(TEXT(CL7,"#,##0.00"),"-","△")&amp;"】"))</f>
        <v>【276.78】</v>
      </c>
      <c r="CM6" s="35">
        <f>IF(CM7="",NA(),CM7)</f>
        <v>46.94</v>
      </c>
      <c r="CN6" s="35">
        <f t="shared" ref="CN6:CV6" si="10">IF(CN7="",NA(),CN7)</f>
        <v>46.87</v>
      </c>
      <c r="CO6" s="35">
        <f t="shared" si="10"/>
        <v>47.49</v>
      </c>
      <c r="CP6" s="35">
        <f t="shared" si="10"/>
        <v>46.74</v>
      </c>
      <c r="CQ6" s="35">
        <f t="shared" si="10"/>
        <v>48.25</v>
      </c>
      <c r="CR6" s="35">
        <f t="shared" si="10"/>
        <v>46.06</v>
      </c>
      <c r="CS6" s="35">
        <f t="shared" si="10"/>
        <v>45.95</v>
      </c>
      <c r="CT6" s="35">
        <f t="shared" si="10"/>
        <v>53.24</v>
      </c>
      <c r="CU6" s="35">
        <f t="shared" si="10"/>
        <v>52.31</v>
      </c>
      <c r="CV6" s="35">
        <f t="shared" si="10"/>
        <v>60.65</v>
      </c>
      <c r="CW6" s="34" t="str">
        <f>IF(CW7="","",IF(CW7="-","【-】","【"&amp;SUBSTITUTE(TEXT(CW7,"#,##0.00"),"-","△")&amp;"】"))</f>
        <v>【59.15】</v>
      </c>
      <c r="CX6" s="35">
        <f>IF(CX7="",NA(),CX7)</f>
        <v>82</v>
      </c>
      <c r="CY6" s="35">
        <f t="shared" ref="CY6:DG6" si="11">IF(CY7="",NA(),CY7)</f>
        <v>83.46</v>
      </c>
      <c r="CZ6" s="35">
        <f t="shared" si="11"/>
        <v>85.93</v>
      </c>
      <c r="DA6" s="35">
        <f t="shared" si="11"/>
        <v>87.28</v>
      </c>
      <c r="DB6" s="35">
        <f t="shared" si="11"/>
        <v>88.02</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c r="A7" s="28"/>
      <c r="B7" s="37">
        <v>2016</v>
      </c>
      <c r="C7" s="37">
        <v>452068</v>
      </c>
      <c r="D7" s="37">
        <v>47</v>
      </c>
      <c r="E7" s="37">
        <v>17</v>
      </c>
      <c r="F7" s="37">
        <v>5</v>
      </c>
      <c r="G7" s="37">
        <v>0</v>
      </c>
      <c r="H7" s="37" t="s">
        <v>109</v>
      </c>
      <c r="I7" s="37" t="s">
        <v>110</v>
      </c>
      <c r="J7" s="37" t="s">
        <v>111</v>
      </c>
      <c r="K7" s="37" t="s">
        <v>112</v>
      </c>
      <c r="L7" s="37" t="s">
        <v>113</v>
      </c>
      <c r="M7" s="37"/>
      <c r="N7" s="38" t="s">
        <v>114</v>
      </c>
      <c r="O7" s="38" t="s">
        <v>115</v>
      </c>
      <c r="P7" s="38">
        <v>4.67</v>
      </c>
      <c r="Q7" s="38">
        <v>100</v>
      </c>
      <c r="R7" s="38">
        <v>2700</v>
      </c>
      <c r="S7" s="38">
        <v>62746</v>
      </c>
      <c r="T7" s="38">
        <v>336.93</v>
      </c>
      <c r="U7" s="38">
        <v>186.23</v>
      </c>
      <c r="V7" s="38">
        <v>2930</v>
      </c>
      <c r="W7" s="38">
        <v>2.1800000000000002</v>
      </c>
      <c r="X7" s="38">
        <v>1344.04</v>
      </c>
      <c r="Y7" s="38">
        <v>73.62</v>
      </c>
      <c r="Z7" s="38">
        <v>73.63</v>
      </c>
      <c r="AA7" s="38">
        <v>78.16</v>
      </c>
      <c r="AB7" s="38">
        <v>76.12</v>
      </c>
      <c r="AC7" s="38">
        <v>76.13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854.46</v>
      </c>
      <c r="BG7" s="38">
        <v>809.39</v>
      </c>
      <c r="BH7" s="38">
        <v>633.36</v>
      </c>
      <c r="BI7" s="38">
        <v>628.29</v>
      </c>
      <c r="BJ7" s="38">
        <v>528.96</v>
      </c>
      <c r="BK7" s="38">
        <v>1144.05</v>
      </c>
      <c r="BL7" s="38">
        <v>1117.1099999999999</v>
      </c>
      <c r="BM7" s="38">
        <v>1044.8</v>
      </c>
      <c r="BN7" s="38">
        <v>1081.8</v>
      </c>
      <c r="BO7" s="38">
        <v>974.93</v>
      </c>
      <c r="BP7" s="38">
        <v>914.53</v>
      </c>
      <c r="BQ7" s="38">
        <v>63.34</v>
      </c>
      <c r="BR7" s="38">
        <v>59.41</v>
      </c>
      <c r="BS7" s="38">
        <v>64.319999999999993</v>
      </c>
      <c r="BT7" s="38">
        <v>62.68</v>
      </c>
      <c r="BU7" s="38">
        <v>67.430000000000007</v>
      </c>
      <c r="BV7" s="38">
        <v>42.48</v>
      </c>
      <c r="BW7" s="38">
        <v>41.04</v>
      </c>
      <c r="BX7" s="38">
        <v>50.82</v>
      </c>
      <c r="BY7" s="38">
        <v>52.19</v>
      </c>
      <c r="BZ7" s="38">
        <v>55.32</v>
      </c>
      <c r="CA7" s="38">
        <v>55.73</v>
      </c>
      <c r="CB7" s="38">
        <v>200.72</v>
      </c>
      <c r="CC7" s="38">
        <v>217.43</v>
      </c>
      <c r="CD7" s="38">
        <v>200.09</v>
      </c>
      <c r="CE7" s="38">
        <v>205.02</v>
      </c>
      <c r="CF7" s="38">
        <v>200.54</v>
      </c>
      <c r="CG7" s="38">
        <v>343.8</v>
      </c>
      <c r="CH7" s="38">
        <v>357.08</v>
      </c>
      <c r="CI7" s="38">
        <v>300.52</v>
      </c>
      <c r="CJ7" s="38">
        <v>296.14</v>
      </c>
      <c r="CK7" s="38">
        <v>283.17</v>
      </c>
      <c r="CL7" s="38">
        <v>276.77999999999997</v>
      </c>
      <c r="CM7" s="38">
        <v>46.94</v>
      </c>
      <c r="CN7" s="38">
        <v>46.87</v>
      </c>
      <c r="CO7" s="38">
        <v>47.49</v>
      </c>
      <c r="CP7" s="38">
        <v>46.74</v>
      </c>
      <c r="CQ7" s="38">
        <v>48.25</v>
      </c>
      <c r="CR7" s="38">
        <v>46.06</v>
      </c>
      <c r="CS7" s="38">
        <v>45.95</v>
      </c>
      <c r="CT7" s="38">
        <v>53.24</v>
      </c>
      <c r="CU7" s="38">
        <v>52.31</v>
      </c>
      <c r="CV7" s="38">
        <v>60.65</v>
      </c>
      <c r="CW7" s="38">
        <v>59.15</v>
      </c>
      <c r="CX7" s="38">
        <v>82</v>
      </c>
      <c r="CY7" s="38">
        <v>83.46</v>
      </c>
      <c r="CZ7" s="38">
        <v>85.93</v>
      </c>
      <c r="DA7" s="38">
        <v>87.28</v>
      </c>
      <c r="DB7" s="38">
        <v>88.02</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野別 夏美</cp:lastModifiedBy>
  <cp:lastPrinted>2018-02-21T01:14:53Z</cp:lastPrinted>
  <dcterms:created xsi:type="dcterms:W3CDTF">2017-12-25T02:34:09Z</dcterms:created>
  <dcterms:modified xsi:type="dcterms:W3CDTF">2018-02-21T01:14:56Z</dcterms:modified>
</cp:coreProperties>
</file>